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drawings/drawing2.xml" ContentType="application/vnd.openxmlformats-officedocument.drawing+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drawings/drawing3.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17"/>
  <workbookPr codeName="ThisWorkbook"/>
  <mc:AlternateContent xmlns:mc="http://schemas.openxmlformats.org/markup-compatibility/2006">
    <mc:Choice Requires="x15">
      <x15ac:absPath xmlns:x15ac="http://schemas.microsoft.com/office/spreadsheetml/2010/11/ac" url="S:\Load Interconnections\Load Interconnection Form Template\"/>
    </mc:Choice>
  </mc:AlternateContent>
  <xr:revisionPtr revIDLastSave="0" documentId="13_ncr:1_{351A5B7E-BC24-4A70-BF98-45405FD82700}" xr6:coauthVersionLast="47" xr6:coauthVersionMax="47" xr10:uidLastSave="{00000000-0000-0000-0000-000000000000}"/>
  <bookViews>
    <workbookView xWindow="7644" yWindow="144" windowWidth="33468" windowHeight="16416" tabRatio="737" xr2:uid="{00000000-000D-0000-FFFF-FFFF00000000}"/>
  </bookViews>
  <sheets>
    <sheet name="Interconnection Request Form" sheetId="1" r:id="rId1"/>
    <sheet name="Load Change Form" sheetId="2" r:id="rId2"/>
    <sheet name="Exhibit C" sheetId="3" r:id="rId3"/>
    <sheet name="Exhibit D1" sheetId="5" r:id="rId4"/>
    <sheet name="Exhibit D2" sheetId="7" r:id="rId5"/>
    <sheet name="Revision History" sheetId="8" r:id="rId6"/>
    <sheet name="ESRI_MAPINFO_SHEET" sheetId="4" state="veryHidden" r:id="rId7"/>
  </sheets>
  <definedNames>
    <definedName name="_xlnm.Print_Area" localSheetId="0">'Interconnection Request Form'!$B$2:$BK$78</definedName>
    <definedName name="_xlnm.Print_Area" localSheetId="1">'Load Change Form'!$B$1:$V$35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2" i="2" l="1"/>
  <c r="G32" i="2" s="1"/>
  <c r="I32" i="2" s="1"/>
  <c r="K32" i="2" s="1"/>
  <c r="M32" i="2" s="1"/>
  <c r="O32" i="2" s="1"/>
  <c r="Q32" i="2" s="1"/>
  <c r="S32" i="2" s="1"/>
  <c r="U32" i="2" s="1"/>
  <c r="C32" i="2"/>
  <c r="C69" i="7"/>
  <c r="C53" i="7"/>
  <c r="C73" i="7"/>
  <c r="C72" i="7"/>
  <c r="C71" i="7"/>
  <c r="C70" i="7"/>
  <c r="C54" i="7"/>
  <c r="E15" i="7"/>
  <c r="C51" i="7" s="1"/>
  <c r="E13" i="7"/>
  <c r="B22" i="7" s="1"/>
  <c r="E14" i="7" l="1"/>
  <c r="C22" i="7" s="1"/>
  <c r="E16" i="7"/>
  <c r="C52" i="7" s="1"/>
  <c r="B25" i="3"/>
  <c r="D14" i="3"/>
  <c r="B10" i="3"/>
  <c r="B9" i="3"/>
  <c r="B8" i="3"/>
  <c r="B7" i="3"/>
  <c r="B4" i="3"/>
  <c r="B47" i="3" s="1"/>
  <c r="E3" i="3"/>
  <c r="E49" i="3" s="1"/>
  <c r="B3" i="3"/>
  <c r="B49" i="3" s="1"/>
  <c r="V31" i="2"/>
  <c r="T31" i="2"/>
  <c r="R31" i="2"/>
  <c r="P31" i="2"/>
  <c r="N31" i="2"/>
  <c r="L31" i="2"/>
  <c r="J31" i="2"/>
  <c r="H31" i="2"/>
  <c r="F31" i="2"/>
  <c r="D31" i="2"/>
  <c r="V30" i="2"/>
  <c r="T30" i="2"/>
  <c r="R30" i="2"/>
  <c r="P30" i="2"/>
  <c r="N30" i="2"/>
  <c r="L30" i="2"/>
  <c r="J30" i="2"/>
  <c r="H30" i="2"/>
  <c r="F30" i="2"/>
  <c r="D30" i="2"/>
  <c r="V29" i="2"/>
  <c r="T29" i="2"/>
  <c r="R29" i="2"/>
  <c r="P29" i="2"/>
  <c r="N29" i="2"/>
  <c r="L29" i="2"/>
  <c r="J29" i="2"/>
  <c r="H29" i="2"/>
  <c r="F29" i="2"/>
  <c r="D29" i="2"/>
  <c r="V28" i="2"/>
  <c r="T28" i="2"/>
  <c r="R28" i="2"/>
  <c r="P28" i="2"/>
  <c r="N28" i="2"/>
  <c r="L28" i="2"/>
  <c r="J28" i="2"/>
  <c r="H28" i="2"/>
  <c r="F28" i="2"/>
  <c r="D28" i="2"/>
  <c r="V27" i="2"/>
  <c r="T27" i="2"/>
  <c r="R27" i="2"/>
  <c r="P27" i="2"/>
  <c r="N27" i="2"/>
  <c r="L27" i="2"/>
  <c r="J27" i="2"/>
  <c r="H27" i="2"/>
  <c r="F27" i="2"/>
  <c r="D27" i="2"/>
  <c r="V26" i="2"/>
  <c r="T26" i="2"/>
  <c r="R26" i="2"/>
  <c r="P26" i="2"/>
  <c r="N26" i="2"/>
  <c r="L26" i="2"/>
  <c r="J26" i="2"/>
  <c r="H26" i="2"/>
  <c r="F26" i="2"/>
  <c r="D26" i="2"/>
  <c r="V25" i="2"/>
  <c r="T25" i="2"/>
  <c r="R25" i="2"/>
  <c r="P25" i="2"/>
  <c r="N25" i="2"/>
  <c r="L25" i="2"/>
  <c r="J25" i="2"/>
  <c r="H25" i="2"/>
  <c r="F25" i="2"/>
  <c r="D25" i="2"/>
  <c r="V24" i="2"/>
  <c r="T24" i="2"/>
  <c r="R24" i="2"/>
  <c r="P24" i="2"/>
  <c r="N24" i="2"/>
  <c r="L24" i="2"/>
  <c r="J24" i="2"/>
  <c r="H24" i="2"/>
  <c r="F24" i="2"/>
  <c r="D24" i="2"/>
  <c r="V23" i="2"/>
  <c r="T23" i="2"/>
  <c r="R23" i="2"/>
  <c r="P23" i="2"/>
  <c r="N23" i="2"/>
  <c r="L23" i="2"/>
  <c r="J23" i="2"/>
  <c r="H23" i="2"/>
  <c r="F23" i="2"/>
  <c r="D23" i="2"/>
  <c r="V22" i="2"/>
  <c r="T22" i="2"/>
  <c r="R22" i="2"/>
  <c r="P22" i="2"/>
  <c r="N22" i="2"/>
  <c r="L22" i="2"/>
  <c r="J22" i="2"/>
  <c r="H22" i="2"/>
  <c r="F22" i="2"/>
  <c r="D22" i="2"/>
  <c r="V21" i="2"/>
  <c r="T21" i="2"/>
  <c r="R21" i="2"/>
  <c r="P21" i="2"/>
  <c r="N21" i="2"/>
  <c r="L21" i="2"/>
  <c r="J21" i="2"/>
  <c r="H21" i="2"/>
  <c r="F21" i="2"/>
  <c r="D21" i="2"/>
  <c r="V20" i="2"/>
  <c r="T20" i="2"/>
  <c r="R20" i="2"/>
  <c r="P20" i="2"/>
  <c r="N20" i="2"/>
  <c r="L20" i="2"/>
  <c r="J20" i="2"/>
  <c r="H20" i="2"/>
  <c r="H32" i="2" s="1"/>
  <c r="F20" i="2"/>
  <c r="F32" i="2" s="1"/>
  <c r="D20" i="2"/>
  <c r="D32" i="2" s="1"/>
  <c r="J32" i="2" l="1"/>
  <c r="L32" i="2" s="1"/>
  <c r="N32" i="2" s="1"/>
  <c r="P32" i="2" s="1"/>
  <c r="R32" i="2" s="1"/>
  <c r="T32" i="2" s="1"/>
  <c r="V32"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Pate, Gerri</author>
    <author>Mohamed Azham, Mohamed Harith Arysad</author>
  </authors>
  <commentList>
    <comment ref="D13" authorId="0" shapeId="0" xr:uid="{05CAAFCB-A05D-4440-BC3E-B4ECC467E59D}">
      <text>
        <r>
          <rPr>
            <b/>
            <sz val="9"/>
            <color indexed="81"/>
            <rFont val="Tahoma"/>
            <charset val="1"/>
          </rPr>
          <t>Calculated from first block information - do not manually enter</t>
        </r>
      </text>
    </comment>
    <comment ref="D14" authorId="0" shapeId="0" xr:uid="{708582F0-770E-4DF8-A801-9E7595831902}">
      <text>
        <r>
          <rPr>
            <b/>
            <sz val="9"/>
            <color indexed="81"/>
            <rFont val="Tahoma"/>
            <charset val="1"/>
          </rPr>
          <t>Calculated from first block information - do not manually enter</t>
        </r>
      </text>
    </comment>
    <comment ref="D15" authorId="0" shapeId="0" xr:uid="{3D8CA52E-B07F-4BB7-B9DB-7ACF7C47ABC3}">
      <text>
        <r>
          <rPr>
            <b/>
            <sz val="9"/>
            <color indexed="81"/>
            <rFont val="Tahoma"/>
            <charset val="1"/>
          </rPr>
          <t>Calculated from first block information - do not manually enter</t>
        </r>
      </text>
    </comment>
    <comment ref="D16" authorId="0" shapeId="0" xr:uid="{BEAF115E-9F04-4554-9427-35E4BE57111B}">
      <text>
        <r>
          <rPr>
            <b/>
            <sz val="9"/>
            <color indexed="81"/>
            <rFont val="Tahoma"/>
            <charset val="1"/>
          </rPr>
          <t>Calculated from first block information - do not manually enter</t>
        </r>
      </text>
    </comment>
    <comment ref="B22" authorId="0" shapeId="0" xr:uid="{8A58166F-2A02-4C6B-BB85-D08DB8F3A6E8}">
      <text>
        <r>
          <rPr>
            <b/>
            <sz val="9"/>
            <color indexed="81"/>
            <rFont val="Tahoma"/>
            <charset val="1"/>
          </rPr>
          <t>Calculated from first block information - do not manually enter</t>
        </r>
      </text>
    </comment>
    <comment ref="C22" authorId="0" shapeId="0" xr:uid="{1C17D34B-4FEA-4791-B74D-BDC336587101}">
      <text>
        <r>
          <rPr>
            <b/>
            <sz val="9"/>
            <color indexed="81"/>
            <rFont val="Tahoma"/>
            <charset val="1"/>
          </rPr>
          <t>Calculated from first block information - do not manually enter</t>
        </r>
      </text>
    </comment>
    <comment ref="B51" authorId="0" shapeId="0" xr:uid="{1BA56770-AB48-489B-B066-E181638AEC82}">
      <text>
        <r>
          <rPr>
            <b/>
            <sz val="9"/>
            <color indexed="81"/>
            <rFont val="Tahoma"/>
            <charset val="1"/>
          </rPr>
          <t>Calculated from first block information - do not manually enter</t>
        </r>
      </text>
    </comment>
    <comment ref="B52" authorId="0" shapeId="0" xr:uid="{484989E1-E846-41B9-93B1-24F2BABF3066}">
      <text>
        <r>
          <rPr>
            <b/>
            <sz val="9"/>
            <color indexed="81"/>
            <rFont val="Tahoma"/>
            <charset val="1"/>
          </rPr>
          <t>Calculated from first block information - do not manually enter</t>
        </r>
      </text>
    </comment>
    <comment ref="B53" authorId="0" shapeId="0" xr:uid="{F689D146-D808-4F3B-9866-D71D7B6D3231}">
      <text>
        <r>
          <rPr>
            <b/>
            <sz val="9"/>
            <color indexed="81"/>
            <rFont val="Tahoma"/>
            <charset val="1"/>
          </rPr>
          <t>Calculated from first block information - do not manually enter</t>
        </r>
      </text>
    </comment>
    <comment ref="B54" authorId="0" shapeId="0" xr:uid="{022436A1-2972-4E81-B081-18E59743B275}">
      <text>
        <r>
          <rPr>
            <b/>
            <sz val="9"/>
            <color indexed="81"/>
            <rFont val="Tahoma"/>
            <charset val="1"/>
          </rPr>
          <t>Calculated from first block information - do not manually enter</t>
        </r>
      </text>
    </comment>
    <comment ref="B57" authorId="1" shapeId="0" xr:uid="{2A57BA36-22EF-4C73-B866-9E05FC7A3DD4}">
      <text>
        <r>
          <rPr>
            <b/>
            <sz val="9"/>
            <color indexed="81"/>
            <rFont val="Tahoma"/>
            <family val="2"/>
          </rPr>
          <t>Commercial compressor-heavy AC bucket, often up to ~250 hp in utility practice</t>
        </r>
      </text>
    </comment>
    <comment ref="B58" authorId="1" shapeId="0" xr:uid="{50651FC0-D1F2-4882-B8C4-9721F2E4F5F5}">
      <text>
        <r>
          <rPr>
            <b/>
            <sz val="9"/>
            <color indexed="81"/>
            <rFont val="Tahoma"/>
            <family val="2"/>
          </rPr>
          <t>Large HVAC plant motors (big fans / big pumps / large centrifugal compressor drives)</t>
        </r>
      </text>
    </comment>
    <comment ref="B59" authorId="1" shapeId="0" xr:uid="{9AD5044C-B2ED-402D-8A71-2E9F9DA60F70}">
      <text>
        <r>
          <rPr>
            <b/>
            <sz val="9"/>
            <color indexed="81"/>
            <rFont val="Tahoma"/>
            <family val="2"/>
          </rPr>
          <t>Smaller variable-torque HVAC auxiliaries (small fans / small pumps)</t>
        </r>
      </text>
    </comment>
    <comment ref="B60" authorId="1" shapeId="0" xr:uid="{C76ED6C9-9987-4BEA-BB3F-D9579DE9E7ED}">
      <text>
        <r>
          <rPr>
            <b/>
            <sz val="9"/>
            <color indexed="81"/>
            <rFont val="Tahoma"/>
            <family val="2"/>
          </rPr>
          <t xml:space="preserve">single-phase residential AC / heat-pump cooling bucket
</t>
        </r>
      </text>
    </comment>
    <comment ref="B61" authorId="1" shapeId="0" xr:uid="{C5EE11DA-1EFF-4FDA-BB05-6C74B9BD898C}">
      <text>
        <r>
          <rPr>
            <b/>
            <sz val="9"/>
            <color indexed="81"/>
            <rFont val="Tahoma"/>
            <family val="2"/>
          </rPr>
          <t>VFD-driven pumps / fans / compressors</t>
        </r>
      </text>
    </comment>
    <comment ref="B64" authorId="1" shapeId="0" xr:uid="{E3DCE25E-1E62-41B1-985E-5F7B029D79ED}">
      <text>
        <r>
          <rPr>
            <b/>
            <sz val="9"/>
            <color indexed="81"/>
            <rFont val="Tahoma"/>
            <family val="2"/>
          </rPr>
          <t>J+30
e.g. lighting</t>
        </r>
      </text>
    </comment>
    <comment ref="B65" authorId="1" shapeId="0" xr:uid="{9F0C50CD-DBF0-419E-906A-6EE09A645F0A}">
      <text>
        <r>
          <rPr>
            <b/>
            <sz val="9"/>
            <color indexed="81"/>
            <rFont val="Tahoma"/>
            <family val="2"/>
          </rPr>
          <t>J+28
e.g. heating &amp; cooking</t>
        </r>
      </text>
    </comment>
    <comment ref="B69" authorId="1" shapeId="0" xr:uid="{631B16E3-808C-4B10-A9ED-819188C6AB30}">
      <text>
        <r>
          <rPr>
            <sz val="9"/>
            <color indexed="81"/>
            <rFont val="Tahoma"/>
            <family val="2"/>
          </rPr>
          <t xml:space="preserve">J+18
</t>
        </r>
      </text>
    </comment>
    <comment ref="B70" authorId="1" shapeId="0" xr:uid="{1145BCC1-935E-4B0A-B45E-98578A5B939B}">
      <text>
        <r>
          <rPr>
            <b/>
            <sz val="9"/>
            <color indexed="81"/>
            <rFont val="Tahoma"/>
            <family val="2"/>
          </rPr>
          <t>J+19</t>
        </r>
      </text>
    </comment>
    <comment ref="B71" authorId="1" shapeId="0" xr:uid="{CF723332-41C5-4B24-8D71-1451AEE93A82}">
      <text>
        <r>
          <rPr>
            <b/>
            <sz val="9"/>
            <color indexed="81"/>
            <rFont val="Tahoma"/>
            <family val="2"/>
          </rPr>
          <t>J+20</t>
        </r>
      </text>
    </comment>
    <comment ref="B72" authorId="1" shapeId="0" xr:uid="{9D394BB4-0AAC-4519-9BE5-C0DB11165776}">
      <text>
        <r>
          <rPr>
            <b/>
            <sz val="9"/>
            <color indexed="81"/>
            <rFont val="Tahoma"/>
            <family val="2"/>
          </rPr>
          <t>J+21</t>
        </r>
      </text>
    </comment>
    <comment ref="B73" authorId="1" shapeId="0" xr:uid="{262F6DEB-C0FB-4B5C-BAAC-FC9A775B4CB8}">
      <text>
        <r>
          <rPr>
            <b/>
            <sz val="9"/>
            <color indexed="81"/>
            <rFont val="Tahoma"/>
            <family val="2"/>
          </rPr>
          <t>J+22</t>
        </r>
      </text>
    </comment>
  </commentList>
</comments>
</file>

<file path=xl/sharedStrings.xml><?xml version="1.0" encoding="utf-8"?>
<sst xmlns="http://schemas.openxmlformats.org/spreadsheetml/2006/main" count="358" uniqueCount="279">
  <si>
    <t>ITC</t>
  </si>
  <si>
    <t>Tracking Information</t>
  </si>
  <si>
    <t>Received by:</t>
  </si>
  <si>
    <t>Interconnection Request Form (IRF)</t>
  </si>
  <si>
    <t>Date of receipt:</t>
  </si>
  <si>
    <t>IRF Queue # :</t>
  </si>
  <si>
    <t>IRF Rev # :</t>
  </si>
  <si>
    <t>CNF Queue # :</t>
  </si>
  <si>
    <t>CNF Rev # :</t>
  </si>
  <si>
    <t>INSTRUCTIONS:</t>
  </si>
  <si>
    <t>1. Request must be completed in its entirety (except for optional or non-applicable fields)</t>
  </si>
  <si>
    <t>2. Queue date will be assigned when the completed, signed request is received at ITC.</t>
  </si>
  <si>
    <t xml:space="preserve">3. When submitting revised IRF's, include the original IRF Queue # as well as the new rev number in the grey box. </t>
  </si>
  <si>
    <t xml:space="preserve">    The original document is rev 0 or no rev number, first revision is rev 1, etc.  Changes should be in red text.</t>
  </si>
  <si>
    <t>4. When submitting new or revised IRF's, include the Construction Notification Form (CNF) Queue # / Rev # in the grey box as applicable.</t>
  </si>
  <si>
    <t xml:space="preserve">5. Complete Exhibit C  if the distribution generator interconnection causes a 1 MW or greater increase in backflow onto the transmission </t>
  </si>
  <si>
    <t xml:space="preserve">Complete Exhibit C for Distribution Generator interconnections &gt;1MW or if the DG interconnection causes a 1 MW or greater increase in backflow onto the transmission for normal light load conditions (If DG or increase in backflow is &lt;1MW, IRF is not needed.) </t>
  </si>
  <si>
    <t xml:space="preserve">6. Complete Exhibit C  if the distribution generator interconnection causes a 1 MW or greater increase in backflow onto the transmission </t>
  </si>
  <si>
    <t>Complete Exhibit D for large loads where the aggregate expected peak load equals or exceeds 75 MW at a transmission level voltage at a site</t>
  </si>
  <si>
    <t xml:space="preserve">Please email the completed form to the address below and copy all relevant recipients. </t>
  </si>
  <si>
    <t>Email to:</t>
  </si>
  <si>
    <t>customerinterconnections@itctransco.com</t>
  </si>
  <si>
    <t>APPLICANT INFORMATION</t>
  </si>
  <si>
    <t>Company Legal Name:</t>
  </si>
  <si>
    <t>Requester Name:</t>
  </si>
  <si>
    <t>Submittal Date:</t>
  </si>
  <si>
    <t>Requester Title:</t>
  </si>
  <si>
    <t>Requester Telephone Number:</t>
  </si>
  <si>
    <t>E-mail Address (optional):</t>
  </si>
  <si>
    <t>Mailing Address:</t>
  </si>
  <si>
    <t>City:</t>
  </si>
  <si>
    <t>State:</t>
  </si>
  <si>
    <t>Zip Code:</t>
  </si>
  <si>
    <t>INTERCONNECTION REQUEST TYPE*</t>
  </si>
  <si>
    <t>Official Interconnection Request</t>
  </si>
  <si>
    <t>Feasibility Request (Applicable to ITCT and METC only)</t>
  </si>
  <si>
    <t>System Impact Study</t>
  </si>
  <si>
    <t>Facility Feasibility Study</t>
  </si>
  <si>
    <t>Anti-Islanding Request</t>
  </si>
  <si>
    <t>INTERCONNECTION LOCATION INFORMATION</t>
  </si>
  <si>
    <t>Transmission Planner:</t>
  </si>
  <si>
    <t>ITCGP</t>
  </si>
  <si>
    <t>ITCMW</t>
  </si>
  <si>
    <t>ITCT</t>
  </si>
  <si>
    <t>METC</t>
  </si>
  <si>
    <t>County:</t>
  </si>
  <si>
    <t>City/Township:</t>
  </si>
  <si>
    <t>Address:</t>
  </si>
  <si>
    <t>Specific Description (nearest cross streets, relationship to other identifiable facilities):</t>
  </si>
  <si>
    <t>Balancing Authority/Local Balancing Authority (where load will be located or pseudo tied):</t>
  </si>
  <si>
    <t>INTERCONNECTION INFORMATION</t>
  </si>
  <si>
    <t>Type of Request (check all that apply):</t>
  </si>
  <si>
    <t>Distribution Generator - Complete Exhibit C</t>
  </si>
  <si>
    <t>New Station</t>
  </si>
  <si>
    <t>New Load</t>
  </si>
  <si>
    <t xml:space="preserve">Add Transformer - # of xfrms      </t>
  </si>
  <si>
    <t>Replace Transformer</t>
  </si>
  <si>
    <t>Retirement/Decommission</t>
  </si>
  <si>
    <t>Other</t>
  </si>
  <si>
    <t>Purchase Estimate Request</t>
  </si>
  <si>
    <t>Purchase Request</t>
  </si>
  <si>
    <t>Confirm No Purchase</t>
  </si>
  <si>
    <t>New or Existing Substation Name:</t>
  </si>
  <si>
    <t xml:space="preserve">  Proposed In-Service Date:</t>
  </si>
  <si>
    <t>Nature of load (industrial, residential, etc.)</t>
  </si>
  <si>
    <t>Required Information: (Include single-line diagram PDF attachment with this form)</t>
  </si>
  <si>
    <t xml:space="preserve">Single-line diagram(s) including: </t>
  </si>
  <si>
    <t>Existing and proposed facilities</t>
  </si>
  <si>
    <t>Indication of ownership and demarcations</t>
  </si>
  <si>
    <t>Location of metering</t>
  </si>
  <si>
    <t>Load Addition/Change Form (Include separate forms for each delivery point affected)</t>
  </si>
  <si>
    <t>Required Information as applicable:</t>
  </si>
  <si>
    <t>Specification of any devices that may produce harmonic currents or voltage flicker (attach information)</t>
  </si>
  <si>
    <t>Significant harmonic current (attach information)</t>
  </si>
  <si>
    <t>Voltage fluctuation or imbalance (attach information)</t>
  </si>
  <si>
    <t>TRANSFORMER SPECIFICATIONS</t>
  </si>
  <si>
    <t>Winding voltages:</t>
  </si>
  <si>
    <t>-</t>
  </si>
  <si>
    <t>Transformer MVA rating:</t>
  </si>
  <si>
    <t>Winding type (delta, wye):</t>
  </si>
  <si>
    <t>Nameplate Impedance:</t>
  </si>
  <si>
    <t># of Initial Transformer Connections requested:</t>
  </si>
  <si>
    <t># of Future Transformer Connections requested:</t>
  </si>
  <si>
    <t>PROJECT DESCRIPTION, NEED AND OTHER COMMENTS:</t>
  </si>
  <si>
    <t>Revision Date: 05/21/2026</t>
  </si>
  <si>
    <t>*Note:</t>
  </si>
  <si>
    <t>Official Interconnection Requests indicate that the project is being budgeted for construction by the requestor and ITC will proceed with generating project creation necessary work to support the request.</t>
  </si>
  <si>
    <t>Official Interconnection Requests signify that the end-use customer has either executed the required agreements (applicable only within ITCMW) or is actively negotiating such agreements with the requestor or Load Serving Entity (LSE).</t>
  </si>
  <si>
    <t>Official Interconnection Requests will include system impact and facility feasibility studies as applicable/required.</t>
  </si>
  <si>
    <t>Load Addition/Change Form</t>
  </si>
  <si>
    <t>1. Complete Load/Addition Change Form for each substation load related to the project. MW load should be expressed in maximum amounts</t>
  </si>
  <si>
    <t>2.  Insert the Power Factor (PF) in cell "B19".  If the PF is different for any specific load amount, override the cell formula by placing the expected MVAr load into the appropriate cell</t>
  </si>
  <si>
    <t>3.  Requestor may replace the year numbers with calendar years</t>
  </si>
  <si>
    <t xml:space="preserve">Substation Name: </t>
  </si>
  <si>
    <t xml:space="preserve">PSS/E Bus Number: </t>
  </si>
  <si>
    <t>PSS/E Bus Name:</t>
  </si>
  <si>
    <t>Check all that apply</t>
  </si>
  <si>
    <t>Expanding Load</t>
  </si>
  <si>
    <t>Reducing Load</t>
  </si>
  <si>
    <t>Load Transfer</t>
  </si>
  <si>
    <t>Transmission Line Tap (i.e., Pole Top Switch)</t>
  </si>
  <si>
    <t>Projection of Real and Reactive Power Peak Requirements (MW and MVAR)</t>
  </si>
  <si>
    <t>Load PF (pu)</t>
  </si>
  <si>
    <t>Year 1 (In-Service Year)</t>
  </si>
  <si>
    <t>Year 2</t>
  </si>
  <si>
    <t>Year 3</t>
  </si>
  <si>
    <t>Year 4</t>
  </si>
  <si>
    <t>Year 5</t>
  </si>
  <si>
    <t>Year 6</t>
  </si>
  <si>
    <t>Year 7</t>
  </si>
  <si>
    <t>Year 8</t>
  </si>
  <si>
    <t>Year 9</t>
  </si>
  <si>
    <t>Year 10</t>
  </si>
  <si>
    <t>Enter PF Here</t>
  </si>
  <si>
    <t>MW</t>
  </si>
  <si>
    <t>MVAr</t>
  </si>
  <si>
    <t>January</t>
  </si>
  <si>
    <t>February</t>
  </si>
  <si>
    <t>March</t>
  </si>
  <si>
    <t>April</t>
  </si>
  <si>
    <t>May</t>
  </si>
  <si>
    <t>June</t>
  </si>
  <si>
    <t>July</t>
  </si>
  <si>
    <t>August</t>
  </si>
  <si>
    <t>September</t>
  </si>
  <si>
    <t>October</t>
  </si>
  <si>
    <t>November</t>
  </si>
  <si>
    <t>December</t>
  </si>
  <si>
    <t>Yearly Maximum</t>
  </si>
  <si>
    <t>Load Transfer Data (from bus)</t>
  </si>
  <si>
    <t>Year 1</t>
  </si>
  <si>
    <t>PSS/E Bus Name*</t>
  </si>
  <si>
    <t>PSS/E Bus #</t>
  </si>
  <si>
    <t>*Note: Use full bus names (not PSSE abbreviated names)</t>
  </si>
  <si>
    <t>EXHIBIT C</t>
  </si>
  <si>
    <t>REQUEST FOR ITC EVALUATION OF DG INTERCONNECTION</t>
  </si>
  <si>
    <t>IRF Number:</t>
  </si>
  <si>
    <t>Revision:</t>
  </si>
  <si>
    <t>Date Submitted:</t>
  </si>
  <si>
    <t>Requester Contact Info:</t>
  </si>
  <si>
    <t>Request Submitted by:</t>
  </si>
  <si>
    <t>Submitter Phone #:</t>
  </si>
  <si>
    <t>Requestor Email:</t>
  </si>
  <si>
    <t>Company:</t>
  </si>
  <si>
    <t xml:space="preserve">Distribution Generation Interconnection Information: </t>
  </si>
  <si>
    <t xml:space="preserve">Substation Name (include one-line and map ):       </t>
  </si>
  <si>
    <t>Total Generation Proposed:</t>
  </si>
  <si>
    <t>Substation Light Load (MW/MVAR):</t>
  </si>
  <si>
    <t xml:space="preserve">Transformer (to which DG is connected) Light Load: </t>
  </si>
  <si>
    <t>Backflow under light load (DG nameplate  minus total sub load):</t>
  </si>
  <si>
    <t>Fuel type of Resource:</t>
  </si>
  <si>
    <t>MW Capacity of generation:</t>
  </si>
  <si>
    <t>MVAR Capacity of generation:</t>
  </si>
  <si>
    <t>Number and capacities of reactive equipment (Cap Banks, Reactors, SVC, etc):</t>
  </si>
  <si>
    <t>Requested In Service Date:</t>
  </si>
  <si>
    <t>Generator Step-Up or Substation Transformer Data:</t>
  </si>
  <si>
    <t>MVA rating:</t>
  </si>
  <si>
    <t>Voltage Rating:</t>
  </si>
  <si>
    <t>% Impedance:</t>
  </si>
  <si>
    <t>Fault Contribution (synchronous, transient, subtransient reactance, as applicable):</t>
  </si>
  <si>
    <t>If Distribution substation has 1MW or greater aggregate DG connected to the substation prior to the DG interconnection request, please provide:</t>
  </si>
  <si>
    <t>Aggregate MW Nameplate, by fuel type, at each distribution transformer:</t>
  </si>
  <si>
    <t>Wind:</t>
  </si>
  <si>
    <t>Solar:</t>
  </si>
  <si>
    <t>Will a portable substation be required for the DG interconnection?</t>
  </si>
  <si>
    <t>Is the DG output being sold elsewhere on the transmission system?</t>
  </si>
  <si>
    <t>Other Considerations:</t>
  </si>
  <si>
    <t>ITC EVALUATION RESPONSE</t>
  </si>
  <si>
    <t>Response Date:</t>
  </si>
  <si>
    <t>LIF Submittal Date:</t>
  </si>
  <si>
    <t>Response Submitted By:</t>
  </si>
  <si>
    <t>IRF #</t>
  </si>
  <si>
    <t>Rev:</t>
  </si>
  <si>
    <t>ITC Study Required?</t>
  </si>
  <si>
    <t>Yes</t>
  </si>
  <si>
    <t>No</t>
  </si>
  <si>
    <t>Estimated Study Cost:</t>
  </si>
  <si>
    <t>Estimated Study Duration :</t>
  </si>
  <si>
    <t>Scope of Study Work:</t>
  </si>
  <si>
    <t>EXHIBIT D1</t>
  </si>
  <si>
    <t>REQUEST FOR ADDITIONAL LARGE LOAD MODELING INFORMATION</t>
  </si>
  <si>
    <t>Question</t>
  </si>
  <si>
    <t>Response</t>
  </si>
  <si>
    <t>No.</t>
  </si>
  <si>
    <t>Please provide the dynamic model or complete Exhibit D2. Dynamic models may be submitted in PSSE or TSAT format and should accurately represent fault ride-through performance, including all relevant control and protection functions. Exhibit D2 may be used to develop dynamic models; however, all dynamic models must be verified and validated by the interconnection customer.</t>
  </si>
  <si>
    <t xml:space="preserve"> Please enter file name here, if applicable.</t>
  </si>
  <si>
    <t>What is your data center’s total rated MW demand—including IT equipment, power distribution, and cooling? Please specify the current requested rated power and any planned increases over the next 10 years.</t>
  </si>
  <si>
    <t>What percentage of total MW consumption in the data center is due to computing/server, lighting, power distribution losses, and cooling?</t>
  </si>
  <si>
    <t>Identify the power factors associated with both the computing/server load and the cooling load, specifying whether each is leading or lagging.</t>
  </si>
  <si>
    <t>3a</t>
  </si>
  <si>
    <t>State whether the power factor remains constant or varies over time.</t>
  </si>
  <si>
    <t>3b</t>
  </si>
  <si>
    <t>Identify and describe any power factor correction devices, such as cap banks, and STATCOMS, such that they can be sufficiently modeled.</t>
  </si>
  <si>
    <t>How are the motor components of the cooling system driven? [Single-speed AC connected, VFD/inverter, other]</t>
  </si>
  <si>
    <t>Voltage sag levels where the load is disconnected from the utility and transferred to UPS or Backup Generation.</t>
  </si>
  <si>
    <t>5a</t>
  </si>
  <si>
    <t>What is the voltage sag level (% of nominal) and duration (seconds) at which server/digital load disconnects?</t>
  </si>
  <si>
    <t>5b</t>
  </si>
  <si>
    <t>What is the voltage sag level (% of nominal) and duration (seconds) at which cooling load disconnects?</t>
  </si>
  <si>
    <t>Voltage swell levels where the load is disconnected from the utility and transferred to UPS or backup generation.</t>
  </si>
  <si>
    <t>6a</t>
  </si>
  <si>
    <t>What is the voltage swell level (% of nominal) and duration (seconds) at which server/digital load disconnects?</t>
  </si>
  <si>
    <t>6b</t>
  </si>
  <si>
    <t>What is the voltage swell level (% of nominal) and duration (seconds) at which cooling load disconnects?</t>
  </si>
  <si>
    <t>Any frequency protection above/below which may disconnect? If so, please identify the protection settings.</t>
  </si>
  <si>
    <t>When the loads disconnect, and temporarily transfer to UPS, how are the loads reconnected to the utility grid? Please specify reconnection voltages, ramps and time delays.</t>
  </si>
  <si>
    <t>8a</t>
  </si>
  <si>
    <t>What is the delay in reconnecting once the voltage and frequency recovers to certain levels. Please specify the voltage and frequency levels and delays.</t>
  </si>
  <si>
    <t>8b</t>
  </si>
  <si>
    <t>If reconnection is performed as a stagger or ramp, please provide detailed information describing the timing and magnitude.</t>
  </si>
  <si>
    <t xml:space="preserve">Is the load expected to cycle up and down based on the anticipated application or machine learning computational process? If so, please specify load block cycling magnitude and frequency. </t>
  </si>
  <si>
    <t>9a</t>
  </si>
  <si>
    <t>If so, please describe the frequency (in Hz or period of cycle in seconds)(A&amp;B&amp;D in Figure 9) and magnitude (in MW or percentage of peak demand or X&amp;Y % load) of expected variations.</t>
  </si>
  <si>
    <t>9b</t>
  </si>
  <si>
    <t>If possible, provide a .csv load profile showing variations in power during the training phase.</t>
  </si>
  <si>
    <t>9c</t>
  </si>
  <si>
    <t>Please provide information regarding the expected upward and downward load profile behavior (in MW/min) as seen in Figure 9 below (C1&amp;C2).</t>
  </si>
  <si>
    <t>Figure for 9:</t>
  </si>
  <si>
    <t>Dynamic Load Model Form</t>
  </si>
  <si>
    <t>1. Complete Dynamic Load Model Form if a dynamic model file will not be provided at the time of request (numbers represented below are examples. Please provide planned site specific parameters).</t>
  </si>
  <si>
    <t>2.  Fields with clauclated values will have a note specifying so. There should not be a need to overwrite these values manually.</t>
  </si>
  <si>
    <t>3.  The Cooling Load, Static Load, and Non‑IT Load CMLD sections may include notes that provide example representative load types. If further comments are needed, please include feedback notes.</t>
  </si>
  <si>
    <t>Load Info</t>
  </si>
  <si>
    <t>Load Name</t>
  </si>
  <si>
    <t>Load MW</t>
  </si>
  <si>
    <t>Load MVAR</t>
  </si>
  <si>
    <t>Insert Name</t>
  </si>
  <si>
    <t>Load Composition</t>
  </si>
  <si>
    <t>Load Compositon (calculated values)</t>
  </si>
  <si>
    <t>IT Loads (%)</t>
  </si>
  <si>
    <t>IT Loads MW</t>
  </si>
  <si>
    <t>Cooling Loads (%)</t>
  </si>
  <si>
    <t>IT Loads MVAR</t>
  </si>
  <si>
    <t>Static (%)</t>
  </si>
  <si>
    <t>Non-IT Loads MW</t>
  </si>
  <si>
    <t>IT Loads PF</t>
  </si>
  <si>
    <t>Non-IT Loads MVAR</t>
  </si>
  <si>
    <t>Non-IT Loads PF</t>
  </si>
  <si>
    <t>IT Load Info</t>
  </si>
  <si>
    <t>Voltage Protection Settings</t>
  </si>
  <si>
    <t>LVRT</t>
  </si>
  <si>
    <t>HVRT</t>
  </si>
  <si>
    <t>Low Voltage Set Point (pu)</t>
  </si>
  <si>
    <t>Time Delay (s)</t>
  </si>
  <si>
    <t>High Voltage Set Point (pu)</t>
  </si>
  <si>
    <t>Voltage Reconnection</t>
  </si>
  <si>
    <t>Low Voltage Reconnection</t>
  </si>
  <si>
    <t>High Voltage Reconnection</t>
  </si>
  <si>
    <t>Voltage (pu)</t>
  </si>
  <si>
    <t>Ramp Rate (s)</t>
  </si>
  <si>
    <t>Frequency Protection Settings</t>
  </si>
  <si>
    <t>Low Frequency</t>
  </si>
  <si>
    <t>High Frequency</t>
  </si>
  <si>
    <t>Frequency (Hz)</t>
  </si>
  <si>
    <t>Frequency Reconnection</t>
  </si>
  <si>
    <t>Low Frequency Reconnection</t>
  </si>
  <si>
    <t>High Frequency Reconnection</t>
  </si>
  <si>
    <t>Non IT Load Info (calculated values)</t>
  </si>
  <si>
    <t>Total Load MW</t>
  </si>
  <si>
    <t>Total Load MVAR</t>
  </si>
  <si>
    <t>Cooling Load MW</t>
  </si>
  <si>
    <t>Static Load MW</t>
  </si>
  <si>
    <t>Cooling Load Composition</t>
  </si>
  <si>
    <t>Motor A</t>
  </si>
  <si>
    <t>Motor B</t>
  </si>
  <si>
    <t>Motor C</t>
  </si>
  <si>
    <t>Motor D</t>
  </si>
  <si>
    <t>Electronic</t>
  </si>
  <si>
    <t>Static Load Composition</t>
  </si>
  <si>
    <t>Contant Current Load</t>
  </si>
  <si>
    <t>Constant Resistance Load</t>
  </si>
  <si>
    <t>Non IT Load CMLD Composition (calculated values)</t>
  </si>
  <si>
    <t>Revision History</t>
  </si>
  <si>
    <t>Date</t>
  </si>
  <si>
    <t>Revision</t>
  </si>
  <si>
    <t>Description</t>
  </si>
  <si>
    <t>Initial Creation</t>
  </si>
  <si>
    <t>Added Exhibit D1 &amp; D2, Renamed sheet to Interconnection Request Form and added instruction #6.</t>
  </si>
  <si>
    <t>Modified the Load Change Form and provided additional clarity in the instructions to populate maximum load amounts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</si>
</sst>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
    <numFmt numFmtId="165" formatCode="&quot;$&quot;#,##0"/>
    <numFmt numFmtId="166" formatCode="0.0"/>
  </numFmts>
  <fonts count="39">
    <font>
      <sz val="10"/>
      <name val="Arial"/>
    </font>
    <font>
      <sz val="11"/>
      <color theme="1"/>
      <name val="Calibri"/>
      <family val="2"/>
      <scheme val="minor"/>
    </font>
    <font>
      <sz val="11"/>
      <color theme="1"/>
      <name val="Calibri"/>
      <family val="2"/>
      <scheme val="minor"/>
    </font>
    <font>
      <sz val="10"/>
      <name val="Arial"/>
      <family val="2"/>
    </font>
    <font>
      <sz val="8"/>
      <name val="Arial"/>
      <family val="2"/>
    </font>
    <font>
      <b/>
      <sz val="10"/>
      <name val="Arial"/>
      <family val="2"/>
    </font>
    <font>
      <b/>
      <sz val="18"/>
      <name val="Arial"/>
      <family val="2"/>
    </font>
    <font>
      <b/>
      <sz val="14"/>
      <name val="Arial"/>
      <family val="2"/>
    </font>
    <font>
      <i/>
      <sz val="8"/>
      <name val="Arial"/>
      <family val="2"/>
    </font>
    <font>
      <u/>
      <sz val="10"/>
      <color indexed="12"/>
      <name val="Arial"/>
      <family val="2"/>
    </font>
    <font>
      <u/>
      <sz val="10"/>
      <color indexed="12"/>
      <name val="Arial"/>
      <family val="2"/>
    </font>
    <font>
      <sz val="12"/>
      <color theme="1"/>
      <name val="Times New Roman"/>
      <family val="1"/>
    </font>
    <font>
      <b/>
      <sz val="12"/>
      <color theme="1"/>
      <name val="Times New Roman"/>
      <family val="1"/>
    </font>
    <font>
      <b/>
      <u/>
      <sz val="12"/>
      <color theme="1"/>
      <name val="Times New Roman"/>
      <family val="1"/>
    </font>
    <font>
      <u/>
      <sz val="11"/>
      <color theme="1"/>
      <name val="Calibri"/>
      <family val="2"/>
      <scheme val="minor"/>
    </font>
    <font>
      <u/>
      <sz val="12"/>
      <color theme="1"/>
      <name val="Times New Roman"/>
      <family val="1"/>
    </font>
    <font>
      <b/>
      <sz val="9"/>
      <name val="Arial"/>
      <family val="2"/>
    </font>
    <font>
      <sz val="9"/>
      <name val="Arial"/>
      <family val="2"/>
    </font>
    <font>
      <b/>
      <i/>
      <sz val="12"/>
      <color theme="1"/>
      <name val="Times New Roman"/>
      <family val="1"/>
    </font>
    <font>
      <b/>
      <sz val="14"/>
      <color theme="1"/>
      <name val="Times New Roman"/>
      <family val="1"/>
    </font>
    <font>
      <sz val="16"/>
      <name val="Arial"/>
      <family val="2"/>
    </font>
    <font>
      <b/>
      <sz val="12"/>
      <name val="Arial"/>
      <family val="2"/>
    </font>
    <font>
      <sz val="10"/>
      <color rgb="FFFF0000"/>
      <name val="Arial"/>
      <family val="2"/>
    </font>
    <font>
      <b/>
      <sz val="10"/>
      <color theme="4"/>
      <name val="Arial"/>
      <family val="2"/>
    </font>
    <font>
      <sz val="12"/>
      <name val="Arial"/>
      <family val="2"/>
    </font>
    <font>
      <b/>
      <sz val="10"/>
      <color theme="3" tint="0.59999389629810485"/>
      <name val="Arial"/>
      <family val="2"/>
    </font>
    <font>
      <sz val="10"/>
      <color rgb="FF000000"/>
      <name val="Calibri"/>
      <scheme val="minor"/>
    </font>
    <font>
      <b/>
      <sz val="9"/>
      <color indexed="81"/>
      <name val="Tahoma"/>
      <family val="2"/>
    </font>
    <font>
      <sz val="9"/>
      <color indexed="81"/>
      <name val="Tahoma"/>
      <family val="2"/>
    </font>
    <font>
      <b/>
      <sz val="9"/>
      <color indexed="81"/>
      <name val="Tahoma"/>
      <charset val="1"/>
    </font>
    <font>
      <sz val="11"/>
      <color theme="1"/>
      <name val="Arial"/>
      <family val="2"/>
    </font>
    <font>
      <b/>
      <sz val="11"/>
      <color theme="0"/>
      <name val="Arial"/>
      <family val="2"/>
    </font>
    <font>
      <b/>
      <sz val="11"/>
      <color theme="1"/>
      <name val="Arial"/>
      <family val="2"/>
    </font>
    <font>
      <b/>
      <sz val="11"/>
      <name val="Arial"/>
      <family val="2"/>
    </font>
    <font>
      <sz val="10"/>
      <name val="Times New Roman"/>
      <family val="1"/>
    </font>
    <font>
      <b/>
      <sz val="10"/>
      <name val="Times New Roman"/>
      <family val="1"/>
    </font>
    <font>
      <b/>
      <sz val="11"/>
      <color rgb="FF000000"/>
      <name val="Times New Roman"/>
      <family val="1"/>
    </font>
    <font>
      <sz val="11"/>
      <color rgb="FF000000"/>
      <name val="Times New Roman"/>
      <family val="1"/>
    </font>
    <font>
      <sz val="11"/>
      <color theme="1"/>
      <name val="Times New Roman"/>
      <family val="1"/>
    </font>
  </fonts>
  <fills count="16">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1" tint="0.499984740745262"/>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7" tint="0.79998168889431442"/>
        <bgColor theme="4" tint="0.79998168889431442"/>
      </patternFill>
    </fill>
    <fill>
      <patternFill patternType="solid">
        <fgColor theme="4"/>
        <bgColor indexed="64"/>
      </patternFill>
    </fill>
    <fill>
      <patternFill patternType="solid">
        <fgColor theme="4" tint="0.59999389629810485"/>
        <bgColor indexed="64"/>
      </patternFill>
    </fill>
  </fills>
  <borders count="63">
    <border>
      <left/>
      <right/>
      <top/>
      <bottom/>
      <diagonal/>
    </border>
    <border>
      <left/>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right style="medium">
        <color auto="1"/>
      </right>
      <top style="thin">
        <color auto="1"/>
      </top>
      <bottom style="medium">
        <color auto="1"/>
      </bottom>
      <diagonal/>
    </border>
    <border>
      <left/>
      <right/>
      <top style="thin">
        <color auto="1"/>
      </top>
      <bottom style="medium">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right style="medium">
        <color auto="1"/>
      </right>
      <top style="thin">
        <color auto="1"/>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auto="1"/>
      </left>
      <right style="medium">
        <color auto="1"/>
      </right>
      <top style="thin">
        <color auto="1"/>
      </top>
      <bottom style="medium">
        <color auto="1"/>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style="thin">
        <color auto="1"/>
      </top>
      <bottom style="thin">
        <color auto="1"/>
      </bottom>
      <diagonal/>
    </border>
    <border>
      <left style="medium">
        <color auto="1"/>
      </left>
      <right style="medium">
        <color auto="1"/>
      </right>
      <top/>
      <bottom style="thin">
        <color auto="1"/>
      </bottom>
      <diagonal/>
    </border>
    <border>
      <left style="medium">
        <color auto="1"/>
      </left>
      <right style="medium">
        <color auto="1"/>
      </right>
      <top/>
      <bottom/>
      <diagonal/>
    </border>
    <border>
      <left style="medium">
        <color auto="1"/>
      </left>
      <right style="medium">
        <color auto="1"/>
      </right>
      <top style="medium">
        <color auto="1"/>
      </top>
      <bottom style="medium">
        <color auto="1"/>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right style="thin">
        <color indexed="64"/>
      </right>
      <top style="thin">
        <color indexed="64"/>
      </top>
      <bottom style="medium">
        <color indexed="64"/>
      </bottom>
      <diagonal/>
    </border>
    <border>
      <left/>
      <right style="thin">
        <color auto="1"/>
      </right>
      <top/>
      <bottom style="medium">
        <color indexed="64"/>
      </bottom>
      <diagonal/>
    </border>
  </borders>
  <cellStyleXfs count="6">
    <xf numFmtId="0" fontId="0" fillId="0" borderId="0"/>
    <xf numFmtId="0" fontId="10" fillId="0" borderId="0">
      <alignment vertical="top"/>
      <protection locked="0"/>
    </xf>
    <xf numFmtId="0" fontId="2" fillId="0" borderId="0"/>
    <xf numFmtId="0" fontId="26" fillId="0" borderId="0"/>
    <xf numFmtId="0" fontId="1" fillId="0" borderId="0"/>
    <xf numFmtId="9" fontId="1" fillId="0" borderId="0" applyFont="0" applyFill="0" applyBorder="0" applyAlignment="0" applyProtection="0"/>
  </cellStyleXfs>
  <cellXfs count="316">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5" fillId="2" borderId="0" xfId="0" applyFont="1" applyFill="1"/>
    <xf numFmtId="0" fontId="0" fillId="2" borderId="6" xfId="0" applyFill="1" applyBorder="1"/>
    <xf numFmtId="0" fontId="0" fillId="2" borderId="9" xfId="0" applyFill="1" applyBorder="1"/>
    <xf numFmtId="0" fontId="0" fillId="2" borderId="10" xfId="0" applyFill="1" applyBorder="1"/>
    <xf numFmtId="0" fontId="0" fillId="3" borderId="9" xfId="0" applyFill="1" applyBorder="1"/>
    <xf numFmtId="0" fontId="0" fillId="3" borderId="0" xfId="0" applyFill="1"/>
    <xf numFmtId="0" fontId="0" fillId="3" borderId="10" xfId="0" applyFill="1" applyBorder="1"/>
    <xf numFmtId="0" fontId="0" fillId="2" borderId="14" xfId="0" applyFill="1" applyBorder="1"/>
    <xf numFmtId="0" fontId="0" fillId="2" borderId="15" xfId="0" applyFill="1" applyBorder="1"/>
    <xf numFmtId="0" fontId="0" fillId="2" borderId="16" xfId="0" applyFill="1" applyBorder="1"/>
    <xf numFmtId="0" fontId="0" fillId="2" borderId="17" xfId="0" applyFill="1" applyBorder="1"/>
    <xf numFmtId="0" fontId="0" fillId="2" borderId="18" xfId="0" applyFill="1" applyBorder="1"/>
    <xf numFmtId="0" fontId="5" fillId="2" borderId="1" xfId="0" applyFont="1" applyFill="1" applyBorder="1"/>
    <xf numFmtId="0" fontId="5" fillId="2" borderId="2" xfId="0" applyFont="1" applyFill="1" applyBorder="1"/>
    <xf numFmtId="0" fontId="10" fillId="2" borderId="1" xfId="1" applyFill="1" applyBorder="1" applyAlignment="1" applyProtection="1"/>
    <xf numFmtId="0" fontId="0" fillId="2" borderId="7" xfId="0" applyFill="1" applyBorder="1"/>
    <xf numFmtId="0" fontId="0" fillId="2" borderId="8" xfId="0" applyFill="1" applyBorder="1"/>
    <xf numFmtId="0" fontId="2" fillId="0" borderId="0" xfId="2"/>
    <xf numFmtId="0" fontId="2" fillId="0" borderId="5" xfId="2" applyBorder="1"/>
    <xf numFmtId="0" fontId="11" fillId="0" borderId="1" xfId="2" applyFont="1" applyBorder="1" applyAlignment="1">
      <alignment vertical="center"/>
    </xf>
    <xf numFmtId="0" fontId="6" fillId="2" borderId="0" xfId="0" applyFont="1" applyFill="1" applyAlignment="1">
      <alignment horizontal="center" vertical="center"/>
    </xf>
    <xf numFmtId="0" fontId="0" fillId="2" borderId="0" xfId="0" applyFill="1" applyAlignment="1">
      <alignment vertical="center"/>
    </xf>
    <xf numFmtId="0" fontId="0" fillId="4" borderId="0" xfId="0" applyFill="1" applyAlignment="1">
      <alignment horizontal="right" vertical="center"/>
    </xf>
    <xf numFmtId="0" fontId="0" fillId="4" borderId="0" xfId="0" applyFill="1" applyAlignment="1">
      <alignment vertical="center"/>
    </xf>
    <xf numFmtId="0" fontId="6" fillId="4" borderId="0" xfId="0" applyFont="1" applyFill="1" applyAlignment="1">
      <alignment horizontal="center" vertical="center"/>
    </xf>
    <xf numFmtId="0" fontId="7" fillId="2" borderId="0" xfId="0" applyFont="1" applyFill="1" applyAlignment="1">
      <alignment horizontal="center" vertical="center"/>
    </xf>
    <xf numFmtId="0" fontId="3" fillId="2" borderId="0" xfId="0" applyFont="1" applyFill="1" applyAlignment="1">
      <alignment vertical="center"/>
    </xf>
    <xf numFmtId="0" fontId="17" fillId="2" borderId="10" xfId="0" applyFont="1" applyFill="1" applyBorder="1"/>
    <xf numFmtId="0" fontId="17" fillId="2" borderId="0" xfId="0" applyFont="1" applyFill="1"/>
    <xf numFmtId="0" fontId="3" fillId="2" borderId="1" xfId="0" applyFont="1" applyFill="1" applyBorder="1"/>
    <xf numFmtId="0" fontId="11" fillId="0" borderId="0" xfId="2" applyFont="1" applyAlignment="1">
      <alignment vertical="center"/>
    </xf>
    <xf numFmtId="0" fontId="15" fillId="0" borderId="0" xfId="2" applyFont="1" applyAlignment="1">
      <alignment vertical="center"/>
    </xf>
    <xf numFmtId="0" fontId="11" fillId="0" borderId="9" xfId="2" applyFont="1" applyBorder="1" applyAlignment="1">
      <alignment vertical="center"/>
    </xf>
    <xf numFmtId="0" fontId="2" fillId="0" borderId="10" xfId="2" applyBorder="1"/>
    <xf numFmtId="0" fontId="11" fillId="0" borderId="21" xfId="2" applyFont="1" applyBorder="1" applyAlignment="1">
      <alignment vertical="center"/>
    </xf>
    <xf numFmtId="0" fontId="2" fillId="0" borderId="22" xfId="2" applyBorder="1"/>
    <xf numFmtId="0" fontId="11" fillId="0" borderId="9" xfId="2" applyFont="1" applyBorder="1" applyAlignment="1">
      <alignment horizontal="right" vertical="center"/>
    </xf>
    <xf numFmtId="0" fontId="2" fillId="0" borderId="9" xfId="2" applyBorder="1"/>
    <xf numFmtId="0" fontId="11" fillId="0" borderId="0" xfId="2" applyFont="1" applyAlignment="1">
      <alignment horizontal="left" vertical="center"/>
    </xf>
    <xf numFmtId="0" fontId="2" fillId="0" borderId="24" xfId="2" applyBorder="1"/>
    <xf numFmtId="0" fontId="2" fillId="0" borderId="25" xfId="2" applyBorder="1"/>
    <xf numFmtId="0" fontId="11" fillId="0" borderId="0" xfId="2" applyFont="1" applyAlignment="1">
      <alignment horizontal="center" vertical="center" wrapText="1"/>
    </xf>
    <xf numFmtId="0" fontId="18" fillId="0" borderId="10" xfId="2" applyFont="1" applyBorder="1" applyAlignment="1">
      <alignment horizontal="center" vertical="center"/>
    </xf>
    <xf numFmtId="0" fontId="11" fillId="0" borderId="0" xfId="2" applyFont="1" applyAlignment="1">
      <alignment vertical="center" wrapText="1"/>
    </xf>
    <xf numFmtId="0" fontId="11" fillId="0" borderId="23" xfId="2" applyFont="1" applyBorder="1" applyAlignment="1">
      <alignment vertical="center"/>
    </xf>
    <xf numFmtId="0" fontId="18" fillId="0" borderId="5" xfId="2" applyFont="1" applyBorder="1" applyAlignment="1">
      <alignment vertical="center"/>
    </xf>
    <xf numFmtId="0" fontId="11" fillId="0" borderId="9" xfId="2" applyFont="1" applyBorder="1" applyAlignment="1">
      <alignment horizontal="right" vertical="center" wrapText="1"/>
    </xf>
    <xf numFmtId="0" fontId="11" fillId="0" borderId="9" xfId="2" applyFont="1" applyBorder="1" applyAlignment="1">
      <alignment horizontal="right"/>
    </xf>
    <xf numFmtId="0" fontId="2" fillId="0" borderId="23" xfId="2" applyBorder="1"/>
    <xf numFmtId="0" fontId="12" fillId="0" borderId="9" xfId="2" applyFont="1" applyBorder="1" applyAlignment="1">
      <alignment horizontal="right" vertical="center"/>
    </xf>
    <xf numFmtId="0" fontId="11" fillId="0" borderId="29" xfId="2" applyFont="1" applyBorder="1" applyAlignment="1">
      <alignment horizontal="right" vertical="center"/>
    </xf>
    <xf numFmtId="0" fontId="11" fillId="0" borderId="29" xfId="2" applyFont="1" applyBorder="1" applyAlignment="1">
      <alignment horizontal="right" vertical="center" wrapText="1"/>
    </xf>
    <xf numFmtId="0" fontId="11" fillId="0" borderId="30" xfId="2" applyFont="1" applyBorder="1" applyAlignment="1">
      <alignment horizontal="right" vertical="center"/>
    </xf>
    <xf numFmtId="0" fontId="11" fillId="0" borderId="31" xfId="2" applyFont="1" applyBorder="1" applyAlignment="1">
      <alignment horizontal="right" vertical="center"/>
    </xf>
    <xf numFmtId="0" fontId="11" fillId="0" borderId="21" xfId="2" applyFont="1" applyBorder="1" applyAlignment="1">
      <alignment horizontal="right" vertical="center"/>
    </xf>
    <xf numFmtId="0" fontId="11" fillId="0" borderId="5" xfId="2" applyFont="1" applyBorder="1" applyAlignment="1">
      <alignment horizontal="right" vertical="center"/>
    </xf>
    <xf numFmtId="0" fontId="0" fillId="2" borderId="1" xfId="0" applyFill="1" applyBorder="1" applyAlignment="1">
      <alignment horizontal="left"/>
    </xf>
    <xf numFmtId="0" fontId="11" fillId="0" borderId="5" xfId="2" applyFont="1" applyBorder="1" applyAlignment="1">
      <alignment horizontal="left" vertical="center"/>
    </xf>
    <xf numFmtId="0" fontId="11" fillId="0" borderId="1" xfId="2" applyFont="1" applyBorder="1" applyAlignment="1">
      <alignment horizontal="left" vertical="center"/>
    </xf>
    <xf numFmtId="164" fontId="2" fillId="0" borderId="0" xfId="2" applyNumberFormat="1"/>
    <xf numFmtId="0" fontId="11" fillId="0" borderId="14" xfId="2" applyFont="1" applyBorder="1" applyAlignment="1">
      <alignment vertical="center"/>
    </xf>
    <xf numFmtId="0" fontId="0" fillId="2" borderId="14" xfId="0" applyFill="1" applyBorder="1" applyAlignment="1">
      <alignment horizontal="left"/>
    </xf>
    <xf numFmtId="14" fontId="11" fillId="0" borderId="1" xfId="2" applyNumberFormat="1" applyFont="1" applyBorder="1" applyAlignment="1">
      <alignment horizontal="left" vertical="center"/>
    </xf>
    <xf numFmtId="0" fontId="6" fillId="2" borderId="0" xfId="0" applyFont="1" applyFill="1"/>
    <xf numFmtId="0" fontId="7" fillId="2" borderId="0" xfId="0" applyFont="1" applyFill="1"/>
    <xf numFmtId="0" fontId="20" fillId="2" borderId="5" xfId="0" applyFont="1" applyFill="1" applyBorder="1"/>
    <xf numFmtId="0" fontId="0" fillId="2" borderId="5" xfId="0" applyFill="1" applyBorder="1"/>
    <xf numFmtId="0" fontId="21" fillId="2" borderId="0" xfId="0" applyFont="1" applyFill="1"/>
    <xf numFmtId="0" fontId="0" fillId="0" borderId="35" xfId="0" applyBorder="1" applyAlignment="1">
      <alignment horizontal="center"/>
    </xf>
    <xf numFmtId="0" fontId="3" fillId="2" borderId="1" xfId="0" applyFont="1" applyFill="1" applyBorder="1" applyAlignment="1">
      <alignment horizontal="left"/>
    </xf>
    <xf numFmtId="0" fontId="0" fillId="2" borderId="17" xfId="0" applyFill="1" applyBorder="1" applyAlignment="1">
      <alignment horizontal="left"/>
    </xf>
    <xf numFmtId="0" fontId="3" fillId="2" borderId="0" xfId="0" applyFont="1" applyFill="1"/>
    <xf numFmtId="0" fontId="22" fillId="2" borderId="9" xfId="0" applyFont="1" applyFill="1" applyBorder="1"/>
    <xf numFmtId="0" fontId="22" fillId="2" borderId="0" xfId="0" applyFont="1" applyFill="1"/>
    <xf numFmtId="0" fontId="3" fillId="0" borderId="0" xfId="0" applyFont="1"/>
    <xf numFmtId="0" fontId="22" fillId="2" borderId="5" xfId="0" applyFont="1" applyFill="1" applyBorder="1"/>
    <xf numFmtId="0" fontId="22" fillId="0" borderId="5" xfId="0" applyFont="1" applyBorder="1"/>
    <xf numFmtId="0" fontId="22" fillId="0" borderId="0" xfId="0" applyFont="1"/>
    <xf numFmtId="0" fontId="22" fillId="2" borderId="10" xfId="0" applyFont="1" applyFill="1" applyBorder="1"/>
    <xf numFmtId="0" fontId="0" fillId="2" borderId="21" xfId="0" applyFill="1" applyBorder="1"/>
    <xf numFmtId="0" fontId="3" fillId="2" borderId="5" xfId="0" applyFont="1" applyFill="1" applyBorder="1"/>
    <xf numFmtId="0" fontId="3" fillId="0" borderId="5" xfId="0" applyFont="1" applyBorder="1"/>
    <xf numFmtId="0" fontId="3" fillId="4" borderId="9" xfId="0" applyFont="1" applyFill="1" applyBorder="1"/>
    <xf numFmtId="0" fontId="3" fillId="4" borderId="0" xfId="0" applyFont="1" applyFill="1"/>
    <xf numFmtId="0" fontId="3" fillId="4" borderId="10" xfId="0" applyFont="1" applyFill="1" applyBorder="1"/>
    <xf numFmtId="0" fontId="0" fillId="4" borderId="9" xfId="0" applyFill="1" applyBorder="1"/>
    <xf numFmtId="0" fontId="0" fillId="4" borderId="0" xfId="0" applyFill="1"/>
    <xf numFmtId="0" fontId="0" fillId="4" borderId="10" xfId="0" applyFill="1" applyBorder="1"/>
    <xf numFmtId="0" fontId="4" fillId="2" borderId="0" xfId="0" applyFont="1" applyFill="1"/>
    <xf numFmtId="0" fontId="3" fillId="2" borderId="0" xfId="0" applyFont="1" applyFill="1" applyAlignment="1">
      <alignment horizontal="right"/>
    </xf>
    <xf numFmtId="0" fontId="23" fillId="2" borderId="0" xfId="0" applyFont="1" applyFill="1"/>
    <xf numFmtId="0" fontId="0" fillId="2" borderId="35" xfId="0" applyFill="1" applyBorder="1"/>
    <xf numFmtId="0" fontId="0" fillId="2" borderId="36" xfId="0" applyFill="1" applyBorder="1"/>
    <xf numFmtId="0" fontId="0" fillId="2" borderId="37" xfId="0" applyFill="1" applyBorder="1"/>
    <xf numFmtId="0" fontId="0" fillId="2" borderId="38" xfId="0" applyFill="1" applyBorder="1"/>
    <xf numFmtId="0" fontId="0" fillId="2" borderId="41" xfId="0" applyFill="1" applyBorder="1"/>
    <xf numFmtId="0" fontId="0" fillId="0" borderId="36" xfId="0" applyBorder="1"/>
    <xf numFmtId="0" fontId="4" fillId="0" borderId="36" xfId="0" applyFont="1" applyBorder="1"/>
    <xf numFmtId="0" fontId="4" fillId="0" borderId="35" xfId="0" applyFont="1" applyBorder="1"/>
    <xf numFmtId="0" fontId="17" fillId="0" borderId="0" xfId="0" applyFont="1" applyAlignment="1">
      <alignment vertical="top"/>
    </xf>
    <xf numFmtId="0" fontId="6" fillId="7" borderId="13" xfId="0" applyFont="1" applyFill="1" applyBorder="1" applyAlignment="1">
      <alignment horizontal="center" vertical="center"/>
    </xf>
    <xf numFmtId="0" fontId="16" fillId="7" borderId="4" xfId="0" applyFont="1" applyFill="1" applyBorder="1" applyAlignment="1">
      <alignment horizontal="center" vertical="center"/>
    </xf>
    <xf numFmtId="0" fontId="7" fillId="7" borderId="13" xfId="0" applyFont="1" applyFill="1" applyBorder="1" applyAlignment="1">
      <alignment horizontal="center" vertical="center"/>
    </xf>
    <xf numFmtId="0" fontId="16" fillId="7" borderId="4" xfId="0" applyFont="1" applyFill="1" applyBorder="1" applyAlignment="1">
      <alignment vertical="center"/>
    </xf>
    <xf numFmtId="0" fontId="0" fillId="7" borderId="13" xfId="0" applyFill="1" applyBorder="1" applyAlignment="1">
      <alignment vertical="center"/>
    </xf>
    <xf numFmtId="0" fontId="17" fillId="7" borderId="4" xfId="0" applyFont="1" applyFill="1" applyBorder="1" applyAlignment="1">
      <alignment vertical="center"/>
    </xf>
    <xf numFmtId="0" fontId="3" fillId="7" borderId="5" xfId="0" applyFont="1" applyFill="1" applyBorder="1" applyAlignment="1">
      <alignment horizontal="right" vertical="center"/>
    </xf>
    <xf numFmtId="0" fontId="17" fillId="7" borderId="12" xfId="0" applyFont="1" applyFill="1" applyBorder="1" applyAlignment="1">
      <alignment vertical="center"/>
    </xf>
    <xf numFmtId="0" fontId="6" fillId="7" borderId="0" xfId="0" applyFont="1" applyFill="1" applyAlignment="1">
      <alignment horizontal="center" vertical="center"/>
    </xf>
    <xf numFmtId="0" fontId="0" fillId="7" borderId="0" xfId="0" applyFill="1" applyAlignment="1">
      <alignment vertical="center"/>
    </xf>
    <xf numFmtId="0" fontId="0" fillId="7" borderId="0" xfId="0" applyFill="1" applyAlignment="1">
      <alignment horizontal="right" vertical="center"/>
    </xf>
    <xf numFmtId="0" fontId="7" fillId="7" borderId="0" xfId="0" applyFont="1" applyFill="1" applyAlignment="1">
      <alignment horizontal="center" vertical="center"/>
    </xf>
    <xf numFmtId="0" fontId="5" fillId="7" borderId="0" xfId="0" applyFont="1" applyFill="1" applyAlignment="1">
      <alignment vertical="center"/>
    </xf>
    <xf numFmtId="0" fontId="3" fillId="7" borderId="0" xfId="0" applyFont="1" applyFill="1" applyAlignment="1">
      <alignment horizontal="right" vertical="center"/>
    </xf>
    <xf numFmtId="0" fontId="22" fillId="7" borderId="13" xfId="0" applyFont="1" applyFill="1" applyBorder="1" applyAlignment="1">
      <alignment vertical="center"/>
    </xf>
    <xf numFmtId="0" fontId="22" fillId="7" borderId="0" xfId="0" applyFont="1" applyFill="1" applyAlignment="1">
      <alignment vertical="center"/>
    </xf>
    <xf numFmtId="0" fontId="22" fillId="7" borderId="11" xfId="0" applyFont="1" applyFill="1" applyBorder="1" applyAlignment="1">
      <alignment vertical="center"/>
    </xf>
    <xf numFmtId="0" fontId="22" fillId="7" borderId="5" xfId="0" applyFont="1" applyFill="1" applyBorder="1" applyAlignment="1">
      <alignment vertical="center"/>
    </xf>
    <xf numFmtId="0" fontId="0" fillId="0" borderId="24" xfId="0" applyBorder="1" applyAlignment="1">
      <alignment horizontal="center"/>
    </xf>
    <xf numFmtId="0" fontId="24" fillId="0" borderId="0" xfId="0" applyFont="1" applyAlignment="1">
      <alignment horizontal="right"/>
    </xf>
    <xf numFmtId="0" fontId="0" fillId="0" borderId="39" xfId="0" applyBorder="1" applyAlignment="1">
      <alignment horizontal="center"/>
    </xf>
    <xf numFmtId="0" fontId="0" fillId="5" borderId="40" xfId="0" applyFill="1" applyBorder="1" applyAlignment="1">
      <alignment horizontal="center"/>
    </xf>
    <xf numFmtId="0" fontId="0" fillId="0" borderId="30" xfId="0" applyBorder="1"/>
    <xf numFmtId="0" fontId="0" fillId="5" borderId="22" xfId="0" applyFill="1" applyBorder="1"/>
    <xf numFmtId="0" fontId="0" fillId="5" borderId="47" xfId="0" applyFill="1" applyBorder="1"/>
    <xf numFmtId="0" fontId="0" fillId="5" borderId="41" xfId="0" applyFill="1" applyBorder="1"/>
    <xf numFmtId="0" fontId="0" fillId="5" borderId="47" xfId="0" applyFill="1" applyBorder="1" applyAlignment="1">
      <alignment horizontal="center"/>
    </xf>
    <xf numFmtId="0" fontId="12" fillId="6" borderId="51" xfId="2" applyFont="1" applyFill="1" applyBorder="1" applyAlignment="1">
      <alignment horizontal="center" vertical="center"/>
    </xf>
    <xf numFmtId="0" fontId="30" fillId="0" borderId="0" xfId="4" applyFont="1"/>
    <xf numFmtId="166" fontId="30" fillId="0" borderId="0" xfId="4" applyNumberFormat="1" applyFont="1"/>
    <xf numFmtId="0" fontId="31" fillId="10" borderId="36" xfId="4" applyFont="1" applyFill="1" applyBorder="1" applyAlignment="1">
      <alignment horizontal="center"/>
    </xf>
    <xf numFmtId="0" fontId="31" fillId="10" borderId="35" xfId="4" applyFont="1" applyFill="1" applyBorder="1" applyAlignment="1">
      <alignment horizontal="center"/>
    </xf>
    <xf numFmtId="0" fontId="31" fillId="10" borderId="47" xfId="4" applyFont="1" applyFill="1" applyBorder="1" applyAlignment="1">
      <alignment horizontal="center"/>
    </xf>
    <xf numFmtId="0" fontId="30" fillId="5" borderId="37" xfId="4" applyFont="1" applyFill="1" applyBorder="1"/>
    <xf numFmtId="0" fontId="30" fillId="5" borderId="38" xfId="4" applyFont="1" applyFill="1" applyBorder="1"/>
    <xf numFmtId="0" fontId="30" fillId="5" borderId="41" xfId="4" applyFont="1" applyFill="1" applyBorder="1"/>
    <xf numFmtId="2" fontId="3" fillId="5" borderId="58" xfId="5" applyNumberFormat="1" applyFont="1" applyFill="1" applyBorder="1"/>
    <xf numFmtId="166" fontId="32" fillId="11" borderId="39" xfId="4" applyNumberFormat="1" applyFont="1" applyFill="1" applyBorder="1" applyAlignment="1">
      <alignment horizontal="center"/>
    </xf>
    <xf numFmtId="166" fontId="32" fillId="11" borderId="40" xfId="4" applyNumberFormat="1" applyFont="1" applyFill="1" applyBorder="1" applyAlignment="1">
      <alignment horizontal="center"/>
    </xf>
    <xf numFmtId="2" fontId="30" fillId="13" borderId="36" xfId="4" applyNumberFormat="1" applyFont="1" applyFill="1" applyBorder="1" applyAlignment="1">
      <alignment horizontal="center"/>
    </xf>
    <xf numFmtId="166" fontId="32" fillId="11" borderId="36" xfId="4" applyNumberFormat="1" applyFont="1" applyFill="1" applyBorder="1" applyAlignment="1">
      <alignment horizontal="center"/>
    </xf>
    <xf numFmtId="166" fontId="32" fillId="11" borderId="47" xfId="4" applyNumberFormat="1" applyFont="1" applyFill="1" applyBorder="1" applyAlignment="1">
      <alignment horizontal="center"/>
    </xf>
    <xf numFmtId="2" fontId="30" fillId="12" borderId="36" xfId="4" applyNumberFormat="1" applyFont="1" applyFill="1" applyBorder="1" applyAlignment="1">
      <alignment horizontal="center"/>
    </xf>
    <xf numFmtId="2" fontId="30" fillId="12" borderId="47" xfId="4" applyNumberFormat="1" applyFont="1" applyFill="1" applyBorder="1" applyAlignment="1">
      <alignment horizontal="center"/>
    </xf>
    <xf numFmtId="2" fontId="30" fillId="13" borderId="37" xfId="4" applyNumberFormat="1" applyFont="1" applyFill="1" applyBorder="1" applyAlignment="1">
      <alignment horizontal="center"/>
    </xf>
    <xf numFmtId="2" fontId="30" fillId="12" borderId="41" xfId="4" applyNumberFormat="1" applyFont="1" applyFill="1" applyBorder="1" applyAlignment="1">
      <alignment horizontal="center"/>
    </xf>
    <xf numFmtId="2" fontId="30" fillId="12" borderId="37" xfId="4" applyNumberFormat="1" applyFont="1" applyFill="1" applyBorder="1" applyAlignment="1">
      <alignment horizontal="center"/>
    </xf>
    <xf numFmtId="166" fontId="30" fillId="12" borderId="36" xfId="4" applyNumberFormat="1" applyFont="1" applyFill="1" applyBorder="1"/>
    <xf numFmtId="166" fontId="30" fillId="12" borderId="37" xfId="4" applyNumberFormat="1" applyFont="1" applyFill="1" applyBorder="1"/>
    <xf numFmtId="166" fontId="30" fillId="15" borderId="36" xfId="4" applyNumberFormat="1" applyFont="1" applyFill="1" applyBorder="1"/>
    <xf numFmtId="10" fontId="3" fillId="15" borderId="59" xfId="5" applyNumberFormat="1" applyFont="1" applyFill="1" applyBorder="1"/>
    <xf numFmtId="166" fontId="30" fillId="15" borderId="37" xfId="4" applyNumberFormat="1" applyFont="1" applyFill="1" applyBorder="1"/>
    <xf numFmtId="166" fontId="30" fillId="0" borderId="0" xfId="4" applyNumberFormat="1" applyFont="1" applyAlignment="1">
      <alignment horizontal="center"/>
    </xf>
    <xf numFmtId="0" fontId="34" fillId="0" borderId="0" xfId="0" applyFont="1"/>
    <xf numFmtId="0" fontId="37" fillId="0" borderId="27" xfId="3" applyFont="1" applyBorder="1" applyAlignment="1">
      <alignment vertical="center" wrapText="1"/>
    </xf>
    <xf numFmtId="0" fontId="35" fillId="0" borderId="0" xfId="0" applyFont="1"/>
    <xf numFmtId="0" fontId="36" fillId="0" borderId="0" xfId="3" applyFont="1" applyAlignment="1">
      <alignment vertical="center" wrapText="1"/>
    </xf>
    <xf numFmtId="0" fontId="38" fillId="0" borderId="44" xfId="3" applyFont="1" applyBorder="1" applyAlignment="1">
      <alignment vertical="center" wrapText="1"/>
    </xf>
    <xf numFmtId="0" fontId="36" fillId="0" borderId="43" xfId="3" applyFont="1" applyBorder="1" applyAlignment="1">
      <alignment horizontal="center" vertical="center" wrapText="1"/>
    </xf>
    <xf numFmtId="49" fontId="3" fillId="5" borderId="58" xfId="5" applyNumberFormat="1" applyFont="1" applyFill="1" applyBorder="1"/>
    <xf numFmtId="10" fontId="3" fillId="5" borderId="58" xfId="5" applyNumberFormat="1" applyFont="1" applyFill="1" applyBorder="1"/>
    <xf numFmtId="0" fontId="38" fillId="0" borderId="23" xfId="2" applyFont="1" applyBorder="1"/>
    <xf numFmtId="0" fontId="38" fillId="0" borderId="0" xfId="2" applyFont="1"/>
    <xf numFmtId="14" fontId="38" fillId="0" borderId="23" xfId="2" applyNumberFormat="1" applyFont="1" applyBorder="1"/>
    <xf numFmtId="0" fontId="38" fillId="0" borderId="50" xfId="2" applyFont="1" applyBorder="1" applyAlignment="1">
      <alignment wrapText="1"/>
    </xf>
    <xf numFmtId="0" fontId="38" fillId="0" borderId="54" xfId="2" applyFont="1" applyBorder="1" applyAlignment="1">
      <alignment wrapText="1"/>
    </xf>
    <xf numFmtId="0" fontId="0" fillId="0" borderId="15" xfId="0" applyBorder="1"/>
    <xf numFmtId="0" fontId="0" fillId="0" borderId="35" xfId="0" applyBorder="1"/>
    <xf numFmtId="0" fontId="0" fillId="5" borderId="35" xfId="0" applyFill="1" applyBorder="1"/>
    <xf numFmtId="0" fontId="0" fillId="0" borderId="38" xfId="0" applyBorder="1"/>
    <xf numFmtId="0" fontId="0" fillId="5" borderId="38" xfId="0" applyFill="1" applyBorder="1"/>
    <xf numFmtId="0" fontId="0" fillId="0" borderId="34" xfId="0" applyBorder="1" applyAlignment="1">
      <alignment horizontal="center"/>
    </xf>
    <xf numFmtId="0" fontId="0" fillId="0" borderId="12" xfId="0" applyBorder="1"/>
    <xf numFmtId="3" fontId="0" fillId="0" borderId="15" xfId="0" applyNumberFormat="1" applyBorder="1"/>
    <xf numFmtId="0" fontId="0" fillId="0" borderId="61" xfId="0" applyBorder="1"/>
    <xf numFmtId="0" fontId="3" fillId="3" borderId="49" xfId="0" applyFont="1" applyFill="1" applyBorder="1" applyAlignment="1">
      <alignment horizontal="center" vertical="center"/>
    </xf>
    <xf numFmtId="0" fontId="0" fillId="2" borderId="51" xfId="0" applyFill="1" applyBorder="1" applyAlignment="1">
      <alignment vertical="center"/>
    </xf>
    <xf numFmtId="0" fontId="0" fillId="2" borderId="45" xfId="0" applyFill="1" applyBorder="1" applyAlignment="1">
      <alignment vertical="center"/>
    </xf>
    <xf numFmtId="0" fontId="0" fillId="0" borderId="15" xfId="0" applyBorder="1" applyAlignment="1">
      <alignment horizontal="center"/>
    </xf>
    <xf numFmtId="2" fontId="24" fillId="8" borderId="49" xfId="0" applyNumberFormat="1" applyFont="1" applyFill="1" applyBorder="1" applyAlignment="1">
      <alignment horizontal="center" vertical="center"/>
    </xf>
    <xf numFmtId="0" fontId="0" fillId="9" borderId="62" xfId="0" applyFill="1" applyBorder="1"/>
    <xf numFmtId="0" fontId="5" fillId="2" borderId="50" xfId="0" applyFont="1" applyFill="1" applyBorder="1" applyAlignment="1">
      <alignment vertical="center"/>
    </xf>
    <xf numFmtId="0" fontId="5" fillId="7" borderId="46" xfId="0" applyFont="1" applyFill="1" applyBorder="1" applyAlignment="1">
      <alignment horizontal="center" vertical="center"/>
    </xf>
    <xf numFmtId="49" fontId="17" fillId="7" borderId="1" xfId="0" applyNumberFormat="1" applyFont="1" applyFill="1" applyBorder="1" applyAlignment="1">
      <alignment horizontal="center" vertical="center"/>
    </xf>
    <xf numFmtId="0" fontId="0" fillId="2" borderId="17" xfId="0" applyFill="1" applyBorder="1" applyAlignment="1">
      <alignment horizontal="center"/>
    </xf>
    <xf numFmtId="0" fontId="3" fillId="2" borderId="17" xfId="0" applyFont="1" applyFill="1" applyBorder="1" applyAlignment="1">
      <alignment horizontal="left"/>
    </xf>
    <xf numFmtId="0" fontId="3" fillId="2" borderId="0" xfId="0" applyFont="1" applyFill="1" applyAlignment="1">
      <alignment horizontal="right"/>
    </xf>
    <xf numFmtId="0" fontId="3" fillId="2" borderId="0" xfId="0" applyFont="1" applyFill="1" applyAlignment="1">
      <alignment horizontal="left"/>
    </xf>
    <xf numFmtId="0" fontId="3" fillId="2" borderId="1" xfId="0" applyFont="1" applyFill="1" applyBorder="1" applyAlignment="1">
      <alignment horizontal="center"/>
    </xf>
    <xf numFmtId="0" fontId="3" fillId="0" borderId="0" xfId="0" applyFont="1" applyAlignment="1">
      <alignment horizontal="left" vertical="top" wrapText="1"/>
    </xf>
    <xf numFmtId="0" fontId="0" fillId="2" borderId="47" xfId="0" applyFill="1" applyBorder="1" applyAlignment="1">
      <alignment horizontal="left"/>
    </xf>
    <xf numFmtId="0" fontId="0" fillId="2" borderId="17" xfId="0" applyFill="1" applyBorder="1" applyAlignment="1">
      <alignment horizontal="left"/>
    </xf>
    <xf numFmtId="0" fontId="9" fillId="2" borderId="0" xfId="1" applyFont="1" applyFill="1" applyAlignment="1" applyProtection="1">
      <alignment horizontal="left"/>
    </xf>
    <xf numFmtId="0" fontId="8" fillId="2" borderId="45" xfId="0" applyFont="1" applyFill="1" applyBorder="1" applyAlignment="1">
      <alignment horizontal="center"/>
    </xf>
    <xf numFmtId="0" fontId="3" fillId="2" borderId="15" xfId="0" applyFont="1" applyFill="1" applyBorder="1" applyAlignment="1">
      <alignment horizontal="left"/>
    </xf>
    <xf numFmtId="0" fontId="3" fillId="0" borderId="10" xfId="0" applyFont="1" applyBorder="1" applyAlignment="1" applyProtection="1">
      <alignment horizontal="left"/>
      <protection locked="0"/>
    </xf>
    <xf numFmtId="0" fontId="3" fillId="2" borderId="48" xfId="0" applyFont="1" applyFill="1" applyBorder="1" applyAlignment="1">
      <alignment horizontal="left" vertical="top" wrapText="1" indent="1"/>
    </xf>
    <xf numFmtId="0" fontId="9" fillId="2" borderId="17" xfId="1" applyFont="1" applyFill="1" applyBorder="1" applyAlignment="1" applyProtection="1">
      <alignment horizontal="left"/>
    </xf>
    <xf numFmtId="0" fontId="3" fillId="2" borderId="17" xfId="0" applyFont="1" applyFill="1" applyBorder="1" applyAlignment="1">
      <alignment vertical="top"/>
    </xf>
    <xf numFmtId="0" fontId="3" fillId="2" borderId="16" xfId="0" applyFont="1" applyFill="1" applyBorder="1" applyAlignment="1">
      <alignment horizontal="center"/>
    </xf>
    <xf numFmtId="0" fontId="6" fillId="2" borderId="0" xfId="0" applyFont="1" applyFill="1" applyAlignment="1">
      <alignment horizontal="center" vertical="center"/>
    </xf>
    <xf numFmtId="0" fontId="3" fillId="2" borderId="15" xfId="0" applyFont="1" applyFill="1" applyBorder="1" applyAlignment="1">
      <alignment horizontal="center"/>
    </xf>
    <xf numFmtId="0" fontId="0" fillId="2" borderId="15" xfId="0" applyFill="1" applyBorder="1" applyAlignment="1">
      <alignment horizontal="left"/>
    </xf>
    <xf numFmtId="0" fontId="17" fillId="7" borderId="5" xfId="0" applyFont="1" applyFill="1" applyBorder="1" applyAlignment="1">
      <alignment horizontal="center" vertical="center"/>
    </xf>
    <xf numFmtId="0" fontId="7" fillId="2" borderId="0" xfId="0" applyFont="1" applyFill="1" applyAlignment="1">
      <alignment horizontal="center" vertical="center"/>
    </xf>
    <xf numFmtId="0" fontId="3" fillId="2" borderId="1" xfId="0" applyFont="1" applyFill="1" applyBorder="1" applyAlignment="1">
      <alignment horizontal="left"/>
    </xf>
    <xf numFmtId="0" fontId="17" fillId="7" borderId="1" xfId="0" applyFont="1" applyFill="1" applyBorder="1" applyAlignment="1">
      <alignment horizontal="center" vertical="center"/>
    </xf>
    <xf numFmtId="0" fontId="3" fillId="2" borderId="10" xfId="0" applyFont="1" applyFill="1" applyBorder="1" applyAlignment="1">
      <alignment horizontal="left"/>
    </xf>
    <xf numFmtId="0" fontId="21" fillId="2" borderId="0" xfId="0" applyFont="1" applyFill="1" applyAlignment="1">
      <alignment horizontal="center"/>
    </xf>
    <xf numFmtId="0" fontId="3" fillId="9" borderId="33" xfId="0" applyFont="1" applyFill="1" applyBorder="1" applyAlignment="1">
      <alignment horizontal="center"/>
    </xf>
    <xf numFmtId="0" fontId="0" fillId="9" borderId="56" xfId="0" applyFill="1" applyBorder="1" applyAlignment="1">
      <alignment horizontal="center"/>
    </xf>
    <xf numFmtId="0" fontId="0" fillId="9" borderId="6" xfId="0" applyFill="1" applyBorder="1" applyAlignment="1">
      <alignment horizontal="center"/>
    </xf>
    <xf numFmtId="0" fontId="0" fillId="9" borderId="42" xfId="0" applyFill="1" applyBorder="1" applyAlignment="1">
      <alignment horizontal="center"/>
    </xf>
    <xf numFmtId="0" fontId="3" fillId="9" borderId="60" xfId="0" applyFont="1" applyFill="1" applyBorder="1" applyAlignment="1">
      <alignment horizontal="center" wrapText="1"/>
    </xf>
    <xf numFmtId="0" fontId="14" fillId="0" borderId="5" xfId="2" applyFont="1" applyBorder="1" applyAlignment="1">
      <alignment horizontal="center" vertical="top"/>
    </xf>
    <xf numFmtId="0" fontId="2" fillId="0" borderId="1" xfId="2" applyBorder="1" applyAlignment="1">
      <alignment horizontal="center"/>
    </xf>
    <xf numFmtId="0" fontId="2" fillId="0" borderId="1" xfId="2" applyBorder="1" applyAlignment="1">
      <alignment horizontal="left"/>
    </xf>
    <xf numFmtId="14" fontId="2" fillId="0" borderId="1" xfId="2" applyNumberFormat="1" applyBorder="1" applyAlignment="1">
      <alignment horizontal="center"/>
    </xf>
    <xf numFmtId="0" fontId="2" fillId="0" borderId="5" xfId="2" applyBorder="1" applyAlignment="1">
      <alignment horizontal="center"/>
    </xf>
    <xf numFmtId="0" fontId="13" fillId="6" borderId="51" xfId="2" applyFont="1" applyFill="1" applyBorder="1" applyAlignment="1">
      <alignment horizontal="center" vertical="center"/>
    </xf>
    <xf numFmtId="0" fontId="18" fillId="0" borderId="5" xfId="2" applyFont="1" applyBorder="1" applyAlignment="1">
      <alignment horizontal="left"/>
    </xf>
    <xf numFmtId="0" fontId="12" fillId="5" borderId="50" xfId="2" applyFont="1" applyFill="1" applyBorder="1" applyAlignment="1">
      <alignment horizontal="center" vertical="center"/>
    </xf>
    <xf numFmtId="0" fontId="12" fillId="0" borderId="9" xfId="2" applyFont="1" applyBorder="1" applyAlignment="1">
      <alignment horizontal="center"/>
    </xf>
    <xf numFmtId="0" fontId="18" fillId="6" borderId="51" xfId="2" applyFont="1" applyFill="1" applyBorder="1" applyAlignment="1">
      <alignment horizontal="center" vertical="center" wrapText="1"/>
    </xf>
    <xf numFmtId="0" fontId="11" fillId="0" borderId="9" xfId="2" applyFont="1" applyBorder="1" applyAlignment="1">
      <alignment horizontal="right" vertical="center" wrapText="1"/>
    </xf>
    <xf numFmtId="0" fontId="11" fillId="0" borderId="1" xfId="2" applyFont="1" applyBorder="1" applyAlignment="1">
      <alignment horizontal="left"/>
    </xf>
    <xf numFmtId="0" fontId="11" fillId="0" borderId="52" xfId="2" applyFont="1" applyBorder="1" applyAlignment="1">
      <alignment horizontal="center"/>
    </xf>
    <xf numFmtId="0" fontId="18" fillId="0" borderId="53" xfId="2" applyFont="1" applyBorder="1" applyAlignment="1">
      <alignment horizontal="center" vertical="center"/>
    </xf>
    <xf numFmtId="0" fontId="11" fillId="0" borderId="5" xfId="2" applyFont="1" applyBorder="1" applyAlignment="1">
      <alignment horizontal="left"/>
    </xf>
    <xf numFmtId="0" fontId="11" fillId="0" borderId="1" xfId="2" applyFont="1" applyBorder="1" applyAlignment="1">
      <alignment horizontal="left" vertical="center"/>
    </xf>
    <xf numFmtId="165" fontId="2" fillId="0" borderId="5" xfId="2" applyNumberFormat="1" applyBorder="1" applyAlignment="1">
      <alignment horizontal="center"/>
    </xf>
    <xf numFmtId="0" fontId="11" fillId="0" borderId="0" xfId="2" applyFont="1" applyAlignment="1">
      <alignment horizontal="center" vertical="center" wrapText="1"/>
    </xf>
    <xf numFmtId="0" fontId="12" fillId="5" borderId="54" xfId="2" applyFont="1" applyFill="1" applyBorder="1" applyAlignment="1">
      <alignment horizontal="center" vertical="center"/>
    </xf>
    <xf numFmtId="0" fontId="19" fillId="5" borderId="49" xfId="2" applyFont="1" applyFill="1" applyBorder="1" applyAlignment="1">
      <alignment horizontal="center" vertical="center"/>
    </xf>
    <xf numFmtId="0" fontId="11" fillId="0" borderId="29" xfId="2" applyFont="1" applyBorder="1" applyAlignment="1">
      <alignment horizontal="right" vertical="center" wrapText="1"/>
    </xf>
    <xf numFmtId="0" fontId="12" fillId="6" borderId="51" xfId="2" applyFont="1" applyFill="1" applyBorder="1" applyAlignment="1">
      <alignment horizontal="center" vertical="center"/>
    </xf>
    <xf numFmtId="0" fontId="11" fillId="0" borderId="29" xfId="2" applyFont="1" applyBorder="1" applyAlignment="1">
      <alignment vertical="center"/>
    </xf>
    <xf numFmtId="0" fontId="12" fillId="6" borderId="52" xfId="2" applyFont="1" applyFill="1" applyBorder="1" applyAlignment="1">
      <alignment horizontal="center" vertical="center"/>
    </xf>
    <xf numFmtId="0" fontId="23" fillId="2" borderId="0" xfId="0" applyFont="1" applyFill="1" applyAlignment="1">
      <alignment horizontal="left" wrapText="1"/>
    </xf>
    <xf numFmtId="0" fontId="23" fillId="2" borderId="0" xfId="0" applyFont="1" applyFill="1" applyAlignment="1">
      <alignment horizontal="center" wrapText="1"/>
    </xf>
    <xf numFmtId="0" fontId="25" fillId="2" borderId="0" xfId="0" applyFont="1" applyFill="1" applyAlignment="1">
      <alignment horizontal="left" wrapText="1"/>
    </xf>
    <xf numFmtId="166" fontId="5" fillId="14" borderId="26" xfId="4" applyNumberFormat="1" applyFont="1" applyFill="1" applyBorder="1" applyAlignment="1">
      <alignment horizontal="center"/>
    </xf>
    <xf numFmtId="166" fontId="5" fillId="14" borderId="28" xfId="4" applyNumberFormat="1" applyFont="1" applyFill="1" applyBorder="1" applyAlignment="1">
      <alignment horizontal="center"/>
    </xf>
    <xf numFmtId="166" fontId="32" fillId="11" borderId="26" xfId="4" applyNumberFormat="1" applyFont="1" applyFill="1" applyBorder="1" applyAlignment="1">
      <alignment horizontal="center"/>
    </xf>
    <xf numFmtId="166" fontId="32" fillId="11" borderId="27" xfId="4" applyNumberFormat="1" applyFont="1" applyFill="1" applyBorder="1" applyAlignment="1">
      <alignment horizontal="center"/>
    </xf>
    <xf numFmtId="166" fontId="32" fillId="11" borderId="28" xfId="4" applyNumberFormat="1" applyFont="1" applyFill="1" applyBorder="1" applyAlignment="1">
      <alignment horizontal="center"/>
    </xf>
    <xf numFmtId="0" fontId="32" fillId="11" borderId="42" xfId="4" applyFont="1" applyFill="1" applyBorder="1" applyAlignment="1">
      <alignment horizontal="center"/>
    </xf>
    <xf numFmtId="0" fontId="32" fillId="11" borderId="55" xfId="4" applyFont="1" applyFill="1" applyBorder="1" applyAlignment="1">
      <alignment horizontal="center"/>
    </xf>
    <xf numFmtId="166" fontId="33" fillId="14" borderId="6" xfId="4" applyNumberFormat="1" applyFont="1" applyFill="1" applyBorder="1" applyAlignment="1">
      <alignment horizontal="center"/>
    </xf>
    <xf numFmtId="166" fontId="33" fillId="14" borderId="8" xfId="4" applyNumberFormat="1" applyFont="1" applyFill="1" applyBorder="1" applyAlignment="1">
      <alignment horizontal="center"/>
    </xf>
    <xf numFmtId="166" fontId="33" fillId="14" borderId="42" xfId="4" applyNumberFormat="1" applyFont="1" applyFill="1" applyBorder="1" applyAlignment="1">
      <alignment horizontal="center"/>
    </xf>
    <xf numFmtId="166" fontId="33" fillId="14" borderId="55" xfId="4" applyNumberFormat="1" applyFont="1" applyFill="1" applyBorder="1" applyAlignment="1">
      <alignment horizontal="center"/>
    </xf>
    <xf numFmtId="166" fontId="32" fillId="11" borderId="42" xfId="4" applyNumberFormat="1" applyFont="1" applyFill="1" applyBorder="1" applyAlignment="1">
      <alignment horizontal="center"/>
    </xf>
    <xf numFmtId="166" fontId="32" fillId="11" borderId="55" xfId="4" applyNumberFormat="1" applyFont="1" applyFill="1" applyBorder="1" applyAlignment="1">
      <alignment horizontal="center"/>
    </xf>
    <xf numFmtId="0" fontId="31" fillId="10" borderId="42" xfId="4" applyFont="1" applyFill="1" applyBorder="1" applyAlignment="1">
      <alignment horizontal="center"/>
    </xf>
    <xf numFmtId="0" fontId="31" fillId="10" borderId="57" xfId="4" applyFont="1" applyFill="1" applyBorder="1" applyAlignment="1">
      <alignment horizontal="center"/>
    </xf>
    <xf numFmtId="0" fontId="31" fillId="10" borderId="55" xfId="4" applyFont="1" applyFill="1" applyBorder="1" applyAlignment="1">
      <alignment horizontal="center"/>
    </xf>
    <xf numFmtId="0" fontId="32" fillId="11" borderId="26" xfId="4" applyFont="1" applyFill="1" applyBorder="1" applyAlignment="1">
      <alignment horizontal="center"/>
    </xf>
    <xf numFmtId="0" fontId="32" fillId="11" borderId="28" xfId="4" applyFont="1" applyFill="1" applyBorder="1" applyAlignment="1">
      <alignment horizontal="center"/>
    </xf>
    <xf numFmtId="0" fontId="32" fillId="11" borderId="27" xfId="4" applyFont="1" applyFill="1" applyBorder="1" applyAlignment="1">
      <alignment horizontal="center"/>
    </xf>
    <xf numFmtId="0" fontId="31" fillId="10" borderId="26" xfId="4" applyFont="1" applyFill="1" applyBorder="1" applyAlignment="1">
      <alignment horizontal="center"/>
    </xf>
    <xf numFmtId="0" fontId="31" fillId="10" borderId="27" xfId="4" applyFont="1" applyFill="1" applyBorder="1" applyAlignment="1">
      <alignment horizontal="center"/>
    </xf>
    <xf numFmtId="0" fontId="31" fillId="10" borderId="28" xfId="4" applyFont="1" applyFill="1" applyBorder="1" applyAlignment="1">
      <alignment horizontal="center"/>
    </xf>
    <xf numFmtId="0" fontId="0" fillId="2" borderId="0" xfId="0" applyFill="1" applyAlignment="1"/>
    <xf numFmtId="0" fontId="0" fillId="0" borderId="2" xfId="0" applyBorder="1" applyAlignment="1"/>
    <xf numFmtId="0" fontId="0" fillId="0" borderId="3" xfId="0" applyBorder="1" applyAlignment="1"/>
    <xf numFmtId="0" fontId="0" fillId="0" borderId="5" xfId="0" applyBorder="1" applyAlignment="1"/>
    <xf numFmtId="0" fontId="0" fillId="0" borderId="1" xfId="0" applyBorder="1" applyAlignment="1"/>
    <xf numFmtId="0" fontId="3" fillId="2" borderId="0" xfId="0" applyFont="1" applyFill="1" applyAlignment="1"/>
    <xf numFmtId="0" fontId="3" fillId="0" borderId="10" xfId="0" applyFont="1" applyBorder="1" applyAlignment="1"/>
    <xf numFmtId="0" fontId="0" fillId="0" borderId="17" xfId="0" applyBorder="1" applyAlignment="1"/>
    <xf numFmtId="14" fontId="3" fillId="0" borderId="1" xfId="0" applyNumberFormat="1" applyFont="1" applyBorder="1"/>
    <xf numFmtId="14" fontId="3" fillId="0" borderId="17" xfId="0" applyNumberFormat="1" applyFont="1" applyBorder="1" applyAlignment="1">
      <alignment horizontal="left"/>
    </xf>
    <xf numFmtId="0" fontId="0" fillId="0" borderId="15" xfId="0" applyBorder="1" applyAlignment="1"/>
    <xf numFmtId="0" fontId="0" fillId="0" borderId="32" xfId="0" applyBorder="1" applyAlignment="1"/>
    <xf numFmtId="0" fontId="0" fillId="0" borderId="10" xfId="0" applyBorder="1" applyAlignment="1"/>
    <xf numFmtId="0" fontId="0" fillId="0" borderId="22" xfId="0" applyBorder="1" applyAlignment="1"/>
    <xf numFmtId="0" fontId="0" fillId="0" borderId="0" xfId="0" applyAlignment="1" applyProtection="1">
      <protection locked="0"/>
    </xf>
    <xf numFmtId="0" fontId="0" fillId="0" borderId="10" xfId="0" applyBorder="1" applyAlignment="1" applyProtection="1">
      <protection locked="0"/>
    </xf>
    <xf numFmtId="0" fontId="0" fillId="0" borderId="9" xfId="0" applyBorder="1" applyAlignment="1"/>
    <xf numFmtId="0" fontId="0" fillId="0" borderId="20" xfId="0" applyBorder="1" applyAlignment="1"/>
    <xf numFmtId="0" fontId="0" fillId="0" borderId="19" xfId="0" applyBorder="1" applyAlignment="1"/>
    <xf numFmtId="0" fontId="0" fillId="0" borderId="0" xfId="0" applyAlignment="1"/>
    <xf numFmtId="0" fontId="0" fillId="0" borderId="8" xfId="0" applyBorder="1" applyAlignment="1"/>
    <xf numFmtId="0" fontId="0" fillId="0" borderId="55" xfId="0" applyBorder="1" applyAlignment="1"/>
    <xf numFmtId="0" fontId="0" fillId="3" borderId="39" xfId="0" applyFill="1" applyBorder="1" applyAlignment="1"/>
    <xf numFmtId="0" fontId="0" fillId="0" borderId="34" xfId="0" applyBorder="1" applyAlignment="1"/>
    <xf numFmtId="0" fontId="0" fillId="2" borderId="47" xfId="0" applyFill="1" applyBorder="1"/>
    <xf numFmtId="0" fontId="0" fillId="0" borderId="7" xfId="0" applyBorder="1" applyAlignment="1"/>
    <xf numFmtId="0" fontId="0" fillId="0" borderId="24" xfId="0" applyBorder="1" applyAlignment="1"/>
    <xf numFmtId="0" fontId="0" fillId="0" borderId="25" xfId="0" applyBorder="1" applyAlignment="1"/>
    <xf numFmtId="0" fontId="1" fillId="0" borderId="1" xfId="2" applyFont="1" applyBorder="1" applyAlignment="1">
      <alignment horizontal="left"/>
    </xf>
    <xf numFmtId="0" fontId="1" fillId="0" borderId="14" xfId="2" applyFont="1" applyBorder="1"/>
    <xf numFmtId="0" fontId="1" fillId="0" borderId="1" xfId="2" applyFont="1" applyBorder="1"/>
    <xf numFmtId="0" fontId="2" fillId="0" borderId="0" xfId="2" applyAlignment="1"/>
    <xf numFmtId="0" fontId="0" fillId="0" borderId="4" xfId="0" applyBorder="1" applyAlignment="1"/>
    <xf numFmtId="0" fontId="1" fillId="0" borderId="5" xfId="2" applyFont="1" applyBorder="1" applyAlignment="1">
      <alignment horizontal="left"/>
    </xf>
    <xf numFmtId="0" fontId="1" fillId="0" borderId="1" xfId="2" applyFont="1" applyBorder="1" applyAlignment="1">
      <alignment horizontal="left"/>
    </xf>
    <xf numFmtId="0" fontId="0" fillId="0" borderId="29" xfId="0" applyBorder="1" applyAlignment="1"/>
    <xf numFmtId="0" fontId="1" fillId="0" borderId="1" xfId="2" applyFont="1" applyBorder="1" applyAlignment="1">
      <alignment horizontal="center"/>
    </xf>
    <xf numFmtId="0" fontId="1" fillId="0" borderId="5" xfId="2" applyFont="1" applyBorder="1"/>
    <xf numFmtId="0" fontId="1" fillId="0" borderId="5" xfId="2" applyFont="1" applyBorder="1" applyAlignment="1">
      <alignment horizontal="center"/>
    </xf>
    <xf numFmtId="0" fontId="1" fillId="0" borderId="5" xfId="2" applyFont="1" applyBorder="1" applyAlignment="1"/>
    <xf numFmtId="0" fontId="1" fillId="0" borderId="20" xfId="2" applyFont="1" applyBorder="1" applyAlignment="1">
      <alignment horizontal="left"/>
    </xf>
    <xf numFmtId="0" fontId="0" fillId="0" borderId="27" xfId="0" applyBorder="1" applyAlignment="1"/>
    <xf numFmtId="0" fontId="0" fillId="0" borderId="28" xfId="0" applyBorder="1" applyAlignment="1"/>
    <xf numFmtId="0" fontId="1" fillId="0" borderId="0" xfId="2" applyFont="1"/>
    <xf numFmtId="0" fontId="1" fillId="0" borderId="0" xfId="2" applyFont="1" applyAlignment="1">
      <alignment horizontal="center"/>
    </xf>
    <xf numFmtId="0" fontId="1" fillId="0" borderId="0" xfId="2" applyFont="1" applyAlignment="1">
      <alignment horizontal="left"/>
    </xf>
    <xf numFmtId="0" fontId="34" fillId="0" borderId="7" xfId="0" applyFont="1" applyBorder="1" applyAlignment="1"/>
    <xf numFmtId="0" fontId="34" fillId="0" borderId="8" xfId="0" applyFont="1" applyBorder="1" applyAlignment="1"/>
  </cellXfs>
  <cellStyles count="6">
    <cellStyle name="Hyperlink" xfId="1" builtinId="8"/>
    <cellStyle name="Normal" xfId="0" builtinId="0"/>
    <cellStyle name="Normal 2" xfId="2" xr:uid="{00000000-0005-0000-0000-000002000000}"/>
    <cellStyle name="Normal 3" xfId="3" xr:uid="{34B1C185-D209-4F47-B4BF-5968D950D951}"/>
    <cellStyle name="Normal 4" xfId="4" xr:uid="{B8C292B8-5676-447D-8C0B-9BF0EB68E153}"/>
    <cellStyle name="Percent 2" xfId="5" xr:uid="{A4D0E9E3-5577-425F-9D82-9ABE26CFB102}"/>
  </cellStyles>
  <dxfs count="4">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356854"/>
        </left>
        <right style="thin">
          <color rgb="FF356854"/>
        </right>
        <top style="thin">
          <color rgb="FF356854"/>
        </top>
        <bottom style="thin">
          <color rgb="FF356854"/>
        </bottom>
      </border>
    </dxf>
  </dxfs>
  <tableStyles count="1" defaultTableStyle="TableStyleMedium2" defaultPivotStyle="PivotStyleLight16">
    <tableStyle name="Sheet1-style" pivot="0" count="4" xr9:uid="{E2188461-2C1A-4203-8C9E-DDB507357876}">
      <tableStyleElement type="wholeTable" size="0" dxfId="3"/>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68580</xdr:colOff>
          <xdr:row>50</xdr:row>
          <xdr:rowOff>152400</xdr:rowOff>
        </xdr:from>
        <xdr:to>
          <xdr:col>4</xdr:col>
          <xdr:colOff>60960</xdr:colOff>
          <xdr:row>52</xdr:row>
          <xdr:rowOff>30480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60960</xdr:colOff>
          <xdr:row>32</xdr:row>
          <xdr:rowOff>137160</xdr:rowOff>
        </xdr:from>
        <xdr:to>
          <xdr:col>3</xdr:col>
          <xdr:colOff>38100</xdr:colOff>
          <xdr:row>34</xdr:row>
          <xdr:rowOff>38100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60960</xdr:colOff>
          <xdr:row>33</xdr:row>
          <xdr:rowOff>137160</xdr:rowOff>
        </xdr:from>
        <xdr:to>
          <xdr:col>3</xdr:col>
          <xdr:colOff>38100</xdr:colOff>
          <xdr:row>35</xdr:row>
          <xdr:rowOff>38100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60960</xdr:colOff>
          <xdr:row>34</xdr:row>
          <xdr:rowOff>144780</xdr:rowOff>
        </xdr:from>
        <xdr:to>
          <xdr:col>6</xdr:col>
          <xdr:colOff>45720</xdr:colOff>
          <xdr:row>36</xdr:row>
          <xdr:rowOff>45720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60960</xdr:colOff>
          <xdr:row>34</xdr:row>
          <xdr:rowOff>152400</xdr:rowOff>
        </xdr:from>
        <xdr:to>
          <xdr:col>17</xdr:col>
          <xdr:colOff>45720</xdr:colOff>
          <xdr:row>36</xdr:row>
          <xdr:rowOff>60960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60960</xdr:colOff>
          <xdr:row>35</xdr:row>
          <xdr:rowOff>137160</xdr:rowOff>
        </xdr:from>
        <xdr:to>
          <xdr:col>3</xdr:col>
          <xdr:colOff>45720</xdr:colOff>
          <xdr:row>37</xdr:row>
          <xdr:rowOff>30480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175260</xdr:colOff>
          <xdr:row>38</xdr:row>
          <xdr:rowOff>121920</xdr:rowOff>
        </xdr:from>
        <xdr:to>
          <xdr:col>14</xdr:col>
          <xdr:colOff>60960</xdr:colOff>
          <xdr:row>40</xdr:row>
          <xdr:rowOff>30480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68580</xdr:colOff>
          <xdr:row>38</xdr:row>
          <xdr:rowOff>121920</xdr:rowOff>
        </xdr:from>
        <xdr:to>
          <xdr:col>20</xdr:col>
          <xdr:colOff>60960</xdr:colOff>
          <xdr:row>40</xdr:row>
          <xdr:rowOff>30480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76200</xdr:colOff>
          <xdr:row>38</xdr:row>
          <xdr:rowOff>137160</xdr:rowOff>
        </xdr:from>
        <xdr:to>
          <xdr:col>28</xdr:col>
          <xdr:colOff>60960</xdr:colOff>
          <xdr:row>40</xdr:row>
          <xdr:rowOff>38100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152400</xdr:colOff>
          <xdr:row>38</xdr:row>
          <xdr:rowOff>121920</xdr:rowOff>
        </xdr:from>
        <xdr:to>
          <xdr:col>34</xdr:col>
          <xdr:colOff>60960</xdr:colOff>
          <xdr:row>40</xdr:row>
          <xdr:rowOff>30480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68580</xdr:colOff>
          <xdr:row>49</xdr:row>
          <xdr:rowOff>137160</xdr:rowOff>
        </xdr:from>
        <xdr:to>
          <xdr:col>22</xdr:col>
          <xdr:colOff>60960</xdr:colOff>
          <xdr:row>51</xdr:row>
          <xdr:rowOff>38100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50</xdr:row>
          <xdr:rowOff>152400</xdr:rowOff>
        </xdr:from>
        <xdr:to>
          <xdr:col>12</xdr:col>
          <xdr:colOff>60960</xdr:colOff>
          <xdr:row>52</xdr:row>
          <xdr:rowOff>30480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50</xdr:row>
          <xdr:rowOff>144780</xdr:rowOff>
        </xdr:from>
        <xdr:to>
          <xdr:col>18</xdr:col>
          <xdr:colOff>60960</xdr:colOff>
          <xdr:row>52</xdr:row>
          <xdr:rowOff>22860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60960</xdr:colOff>
          <xdr:row>50</xdr:row>
          <xdr:rowOff>152400</xdr:rowOff>
        </xdr:from>
        <xdr:to>
          <xdr:col>37</xdr:col>
          <xdr:colOff>60960</xdr:colOff>
          <xdr:row>52</xdr:row>
          <xdr:rowOff>22860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68580</xdr:colOff>
          <xdr:row>50</xdr:row>
          <xdr:rowOff>152400</xdr:rowOff>
        </xdr:from>
        <xdr:to>
          <xdr:col>50</xdr:col>
          <xdr:colOff>60960</xdr:colOff>
          <xdr:row>52</xdr:row>
          <xdr:rowOff>22860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51</xdr:row>
          <xdr:rowOff>182880</xdr:rowOff>
        </xdr:from>
        <xdr:to>
          <xdr:col>4</xdr:col>
          <xdr:colOff>60960</xdr:colOff>
          <xdr:row>53</xdr:row>
          <xdr:rowOff>30480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51</xdr:row>
          <xdr:rowOff>182880</xdr:rowOff>
        </xdr:from>
        <xdr:to>
          <xdr:col>12</xdr:col>
          <xdr:colOff>68580</xdr:colOff>
          <xdr:row>53</xdr:row>
          <xdr:rowOff>30480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76200</xdr:colOff>
          <xdr:row>51</xdr:row>
          <xdr:rowOff>175260</xdr:rowOff>
        </xdr:from>
        <xdr:to>
          <xdr:col>28</xdr:col>
          <xdr:colOff>68580</xdr:colOff>
          <xdr:row>53</xdr:row>
          <xdr:rowOff>22860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76200</xdr:colOff>
          <xdr:row>51</xdr:row>
          <xdr:rowOff>182880</xdr:rowOff>
        </xdr:from>
        <xdr:to>
          <xdr:col>45</xdr:col>
          <xdr:colOff>68580</xdr:colOff>
          <xdr:row>53</xdr:row>
          <xdr:rowOff>30480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57</xdr:row>
          <xdr:rowOff>144780</xdr:rowOff>
        </xdr:from>
        <xdr:to>
          <xdr:col>8</xdr:col>
          <xdr:colOff>76200</xdr:colOff>
          <xdr:row>59</xdr:row>
          <xdr:rowOff>38100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58</xdr:row>
          <xdr:rowOff>137160</xdr:rowOff>
        </xdr:from>
        <xdr:to>
          <xdr:col>8</xdr:col>
          <xdr:colOff>76200</xdr:colOff>
          <xdr:row>60</xdr:row>
          <xdr:rowOff>22860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99060</xdr:colOff>
          <xdr:row>59</xdr:row>
          <xdr:rowOff>137160</xdr:rowOff>
        </xdr:from>
        <xdr:to>
          <xdr:col>8</xdr:col>
          <xdr:colOff>83820</xdr:colOff>
          <xdr:row>61</xdr:row>
          <xdr:rowOff>22860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60</xdr:row>
          <xdr:rowOff>144780</xdr:rowOff>
        </xdr:from>
        <xdr:to>
          <xdr:col>4</xdr:col>
          <xdr:colOff>68580</xdr:colOff>
          <xdr:row>62</xdr:row>
          <xdr:rowOff>38100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62</xdr:row>
          <xdr:rowOff>137160</xdr:rowOff>
        </xdr:from>
        <xdr:to>
          <xdr:col>8</xdr:col>
          <xdr:colOff>68580</xdr:colOff>
          <xdr:row>64</xdr:row>
          <xdr:rowOff>30480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63</xdr:row>
          <xdr:rowOff>137160</xdr:rowOff>
        </xdr:from>
        <xdr:to>
          <xdr:col>8</xdr:col>
          <xdr:colOff>68580</xdr:colOff>
          <xdr:row>65</xdr:row>
          <xdr:rowOff>22860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64</xdr:row>
          <xdr:rowOff>137160</xdr:rowOff>
        </xdr:from>
        <xdr:to>
          <xdr:col>8</xdr:col>
          <xdr:colOff>68580</xdr:colOff>
          <xdr:row>66</xdr:row>
          <xdr:rowOff>30480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99060</xdr:colOff>
          <xdr:row>56</xdr:row>
          <xdr:rowOff>121920</xdr:rowOff>
        </xdr:from>
        <xdr:to>
          <xdr:col>4</xdr:col>
          <xdr:colOff>83820</xdr:colOff>
          <xdr:row>58</xdr:row>
          <xdr:rowOff>30480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1059180</xdr:colOff>
          <xdr:row>11</xdr:row>
          <xdr:rowOff>68580</xdr:rowOff>
        </xdr:from>
        <xdr:to>
          <xdr:col>2</xdr:col>
          <xdr:colOff>99060</xdr:colOff>
          <xdr:row>12</xdr:row>
          <xdr:rowOff>22860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1059180</xdr:colOff>
          <xdr:row>11</xdr:row>
          <xdr:rowOff>259080</xdr:rowOff>
        </xdr:from>
        <xdr:to>
          <xdr:col>2</xdr:col>
          <xdr:colOff>99060</xdr:colOff>
          <xdr:row>13</xdr:row>
          <xdr:rowOff>22860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1059180</xdr:colOff>
          <xdr:row>12</xdr:row>
          <xdr:rowOff>175260</xdr:rowOff>
        </xdr:from>
        <xdr:to>
          <xdr:col>2</xdr:col>
          <xdr:colOff>99060</xdr:colOff>
          <xdr:row>14</xdr:row>
          <xdr:rowOff>22860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1051560</xdr:colOff>
          <xdr:row>13</xdr:row>
          <xdr:rowOff>160020</xdr:rowOff>
        </xdr:from>
        <xdr:to>
          <xdr:col>2</xdr:col>
          <xdr:colOff>99060</xdr:colOff>
          <xdr:row>15</xdr:row>
          <xdr:rowOff>22860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1051560</xdr:colOff>
          <xdr:row>14</xdr:row>
          <xdr:rowOff>160020</xdr:rowOff>
        </xdr:from>
        <xdr:to>
          <xdr:col>2</xdr:col>
          <xdr:colOff>99060</xdr:colOff>
          <xdr:row>16</xdr:row>
          <xdr:rowOff>22860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oneCellAnchor>
    <xdr:from>
      <xdr:col>0</xdr:col>
      <xdr:colOff>152400</xdr:colOff>
      <xdr:row>26</xdr:row>
      <xdr:rowOff>38100</xdr:rowOff>
    </xdr:from>
    <xdr:ext cx="6448426" cy="3343276"/>
    <xdr:pic>
      <xdr:nvPicPr>
        <xdr:cNvPr id="2" name="image1.png" title="Image">
          <a:extLst>
            <a:ext uri="{FF2B5EF4-FFF2-40B4-BE49-F238E27FC236}">
              <a16:creationId xmlns:a16="http://schemas.microsoft.com/office/drawing/2014/main" id="{CC9541C2-1D42-4A46-BD48-0B10674E8213}"/>
            </a:ext>
          </a:extLst>
        </xdr:cNvPr>
        <xdr:cNvPicPr preferRelativeResize="0"/>
      </xdr:nvPicPr>
      <xdr:blipFill>
        <a:blip xmlns:r="http://schemas.openxmlformats.org/officeDocument/2006/relationships" r:embed="rId1" cstate="print"/>
        <a:stretch>
          <a:fillRect/>
        </a:stretch>
      </xdr:blipFill>
      <xdr:spPr>
        <a:xfrm>
          <a:off x="352425" y="61360050"/>
          <a:ext cx="6448426" cy="3343276"/>
        </a:xfrm>
        <a:prstGeom prst="rect">
          <a:avLst/>
        </a:prstGeom>
        <a:noFill/>
      </xdr:spPr>
    </xdr:pic>
    <xdr:clientData fLocksWithSheet="0"/>
  </xdr:oneCellAnchor>
</xdr:wsDr>
</file>

<file path=xl/theme/theme1.xml><?xml version="1.0" encoding="utf-8"?>
<a:theme xmlns:a="http://schemas.openxmlformats.org/drawingml/2006/main" name="Office Theme 2007 - 2010">
  <a:themeElements>
    <a:clrScheme name="Custom 6">
      <a:dk1>
        <a:sysClr val="windowText" lastClr="000000"/>
      </a:dk1>
      <a:lt1>
        <a:sysClr val="window" lastClr="FFFFFF"/>
      </a:lt1>
      <a:dk2>
        <a:srgbClr val="1F497D"/>
      </a:dk2>
      <a:lt2>
        <a:srgbClr val="EEECE1"/>
      </a:lt2>
      <a:accent1>
        <a:srgbClr val="4F81BD"/>
      </a:accent1>
      <a:accent2>
        <a:srgbClr val="C0504D"/>
      </a:accent2>
      <a:accent3>
        <a:srgbClr val="9BBB59"/>
      </a:accent3>
      <a:accent4>
        <a:srgbClr val="B8CCE4"/>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 Type="http://schemas.openxmlformats.org/officeDocument/2006/relationships/drawing" Target="../drawings/drawing1.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mailto:customerinterconnections@itctransco.com"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32.xml"/><Relationship Id="rId3" Type="http://schemas.openxmlformats.org/officeDocument/2006/relationships/vmlDrawing" Target="../drawings/vmlDrawing2.vml"/><Relationship Id="rId7" Type="http://schemas.openxmlformats.org/officeDocument/2006/relationships/ctrlProp" Target="../ctrlProps/ctrlProp31.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0.xml"/><Relationship Id="rId5" Type="http://schemas.openxmlformats.org/officeDocument/2006/relationships/ctrlProp" Target="../ctrlProps/ctrlProp29.xml"/><Relationship Id="rId4" Type="http://schemas.openxmlformats.org/officeDocument/2006/relationships/ctrlProp" Target="../ctrlProps/ctrlProp28.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B1:BW83"/>
  <sheetViews>
    <sheetView showGridLines="0" tabSelected="1" zoomScale="130" zoomScaleNormal="130" zoomScalePageLayoutView="130" workbookViewId="0">
      <selection activeCell="AG86" sqref="AG86"/>
    </sheetView>
  </sheetViews>
  <sheetFormatPr defaultColWidth="9.28515625" defaultRowHeight="13.15"/>
  <cols>
    <col min="1" max="1" width="9.28515625" style="1" customWidth="1"/>
    <col min="2" max="12" width="1.7109375" style="1" customWidth="1"/>
    <col min="13" max="13" width="3.28515625" style="1" customWidth="1"/>
    <col min="14" max="17" width="1.7109375" style="1" customWidth="1"/>
    <col min="18" max="18" width="2.42578125" style="1" customWidth="1"/>
    <col min="19" max="23" width="1.7109375" style="1" customWidth="1"/>
    <col min="24" max="24" width="1.42578125" style="1" customWidth="1"/>
    <col min="25" max="32" width="1.7109375" style="1" customWidth="1"/>
    <col min="33" max="33" width="2.7109375" style="1" customWidth="1"/>
    <col min="34" max="48" width="1.7109375" style="1" customWidth="1"/>
    <col min="49" max="49" width="1" style="1" customWidth="1"/>
    <col min="50" max="50" width="0.7109375" style="1" customWidth="1"/>
    <col min="51" max="51" width="7" style="1" customWidth="1"/>
    <col min="52" max="52" width="6.42578125" style="1" customWidth="1"/>
    <col min="53" max="53" width="1.42578125" style="1" customWidth="1"/>
    <col min="54" max="54" width="2.42578125" style="1" customWidth="1"/>
    <col min="55" max="55" width="0.42578125" style="1" customWidth="1"/>
    <col min="56" max="56" width="0.7109375" style="1" customWidth="1"/>
    <col min="57" max="58" width="1.7109375" style="1" hidden="1" customWidth="1"/>
    <col min="59" max="60" width="0.42578125" style="1" customWidth="1"/>
    <col min="61" max="61" width="1.7109375" style="1" customWidth="1"/>
    <col min="62" max="62" width="0.7109375" style="1" customWidth="1"/>
    <col min="63" max="63" width="1.42578125" style="1" customWidth="1"/>
    <col min="64" max="64" width="5.7109375" style="1" customWidth="1"/>
    <col min="65" max="65" width="9.28515625" style="1" customWidth="1"/>
    <col min="66" max="16384" width="9.28515625" style="1"/>
  </cols>
  <sheetData>
    <row r="1" spans="2:63" ht="13.15" customHeight="1" thickBot="1"/>
    <row r="2" spans="2:63" ht="9" customHeight="1">
      <c r="B2" s="6"/>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1"/>
    </row>
    <row r="3" spans="2:63" ht="19.5" customHeight="1">
      <c r="B3" s="7"/>
      <c r="C3" s="205" t="s">
        <v>0</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5"/>
      <c r="AP3" s="187" t="s">
        <v>1</v>
      </c>
      <c r="AQ3" s="269"/>
      <c r="AR3" s="269"/>
      <c r="AS3" s="269"/>
      <c r="AT3" s="269"/>
      <c r="AU3" s="269"/>
      <c r="AV3" s="269"/>
      <c r="AW3" s="269"/>
      <c r="AX3" s="269"/>
      <c r="AY3" s="269"/>
      <c r="AZ3" s="269"/>
      <c r="BA3" s="269"/>
      <c r="BB3" s="269"/>
      <c r="BC3" s="269"/>
      <c r="BD3" s="269"/>
      <c r="BE3" s="269"/>
      <c r="BF3" s="269"/>
      <c r="BG3" s="269"/>
      <c r="BH3" s="269"/>
      <c r="BI3" s="269"/>
      <c r="BJ3" s="270"/>
      <c r="BK3" s="8"/>
    </row>
    <row r="4" spans="2:63" ht="10.5" customHeight="1">
      <c r="B4" s="7"/>
      <c r="C4" s="25"/>
      <c r="D4" s="25"/>
      <c r="E4" s="25"/>
      <c r="F4" s="25"/>
      <c r="G4" s="25"/>
      <c r="H4" s="25"/>
      <c r="I4" s="25"/>
      <c r="J4" s="26"/>
      <c r="K4" s="27"/>
      <c r="L4" s="28"/>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105"/>
      <c r="AQ4" s="113"/>
      <c r="AR4" s="113"/>
      <c r="AS4" s="113"/>
      <c r="AT4" s="113"/>
      <c r="AU4" s="114"/>
      <c r="AV4" s="114"/>
      <c r="AW4" s="113"/>
      <c r="AX4" s="115" t="s">
        <v>2</v>
      </c>
      <c r="AY4" s="208"/>
      <c r="AZ4" s="271"/>
      <c r="BA4" s="271"/>
      <c r="BB4" s="271"/>
      <c r="BC4" s="271"/>
      <c r="BD4" s="271"/>
      <c r="BE4" s="271"/>
      <c r="BF4" s="271"/>
      <c r="BG4" s="271"/>
      <c r="BH4" s="271"/>
      <c r="BI4" s="271"/>
      <c r="BJ4" s="106"/>
      <c r="BK4" s="32"/>
    </row>
    <row r="5" spans="2:63" ht="11.25" customHeight="1">
      <c r="B5" s="7"/>
      <c r="C5" s="209" t="s">
        <v>3</v>
      </c>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30"/>
      <c r="AP5" s="107"/>
      <c r="AQ5" s="116"/>
      <c r="AR5" s="117"/>
      <c r="AS5" s="117"/>
      <c r="AT5" s="117"/>
      <c r="AU5" s="117"/>
      <c r="AV5" s="117"/>
      <c r="AW5" s="117"/>
      <c r="AX5" s="115" t="s">
        <v>4</v>
      </c>
      <c r="AY5" s="188"/>
      <c r="AZ5" s="272"/>
      <c r="BA5" s="272"/>
      <c r="BB5" s="272"/>
      <c r="BC5" s="272"/>
      <c r="BD5" s="272"/>
      <c r="BE5" s="272"/>
      <c r="BF5" s="272"/>
      <c r="BG5" s="272"/>
      <c r="BH5" s="272"/>
      <c r="BI5" s="272"/>
      <c r="BJ5" s="108"/>
      <c r="BK5" s="32"/>
    </row>
    <row r="6" spans="2:63" ht="11.25" customHeight="1">
      <c r="B6" s="7"/>
      <c r="C6" s="26"/>
      <c r="D6" s="26"/>
      <c r="E6" s="26"/>
      <c r="F6" s="26"/>
      <c r="G6" s="26"/>
      <c r="H6" s="26"/>
      <c r="I6" s="26"/>
      <c r="J6" s="26"/>
      <c r="K6" s="27"/>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109"/>
      <c r="AQ6" s="114"/>
      <c r="AR6" s="114"/>
      <c r="AS6" s="114"/>
      <c r="AT6" s="114"/>
      <c r="AU6" s="114"/>
      <c r="AV6" s="114"/>
      <c r="AW6" s="114"/>
      <c r="AX6" s="118" t="s">
        <v>5</v>
      </c>
      <c r="AY6" s="188"/>
      <c r="AZ6" s="272"/>
      <c r="BA6" s="272"/>
      <c r="BB6" s="272"/>
      <c r="BC6" s="272"/>
      <c r="BD6" s="272"/>
      <c r="BE6" s="272"/>
      <c r="BF6" s="272"/>
      <c r="BG6" s="272"/>
      <c r="BH6" s="272"/>
      <c r="BI6" s="272"/>
      <c r="BJ6" s="110"/>
      <c r="BK6" s="32"/>
    </row>
    <row r="7" spans="2:63" ht="11.25" customHeight="1">
      <c r="B7" s="7"/>
      <c r="C7" s="26"/>
      <c r="D7" s="26"/>
      <c r="E7" s="26"/>
      <c r="F7" s="26"/>
      <c r="G7" s="26"/>
      <c r="H7" s="31"/>
      <c r="I7" s="26"/>
      <c r="J7" s="28"/>
      <c r="K7" s="27"/>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114"/>
      <c r="AQ7" s="114"/>
      <c r="AR7" s="114"/>
      <c r="AS7" s="114"/>
      <c r="AT7" s="114"/>
      <c r="AU7" s="114"/>
      <c r="AV7" s="114"/>
      <c r="AW7" s="114"/>
      <c r="AX7" s="118" t="s">
        <v>6</v>
      </c>
      <c r="AY7" s="188"/>
      <c r="AZ7" s="272"/>
      <c r="BA7" s="272"/>
      <c r="BB7" s="272"/>
      <c r="BC7" s="272"/>
      <c r="BD7" s="272"/>
      <c r="BE7" s="272"/>
      <c r="BF7" s="272"/>
      <c r="BG7" s="272"/>
      <c r="BH7" s="272"/>
      <c r="BI7" s="272"/>
      <c r="BJ7" s="112"/>
      <c r="BK7" s="32"/>
    </row>
    <row r="8" spans="2:63" ht="11.25" customHeight="1">
      <c r="B8" s="7"/>
      <c r="C8" s="26"/>
      <c r="D8" s="26"/>
      <c r="E8" s="26"/>
      <c r="F8" s="26"/>
      <c r="G8" s="26"/>
      <c r="H8" s="31"/>
      <c r="I8" s="26"/>
      <c r="J8" s="28"/>
      <c r="K8" s="27"/>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119"/>
      <c r="AQ8" s="120"/>
      <c r="AR8" s="120"/>
      <c r="AS8" s="120"/>
      <c r="AT8" s="120"/>
      <c r="AU8" s="120"/>
      <c r="AV8" s="120"/>
      <c r="AW8" s="120"/>
      <c r="AX8" s="118" t="s">
        <v>7</v>
      </c>
      <c r="AY8" s="188"/>
      <c r="AZ8" s="272"/>
      <c r="BA8" s="272"/>
      <c r="BB8" s="272"/>
      <c r="BC8" s="272"/>
      <c r="BD8" s="272"/>
      <c r="BE8" s="272"/>
      <c r="BF8" s="272"/>
      <c r="BG8" s="272"/>
      <c r="BH8" s="272"/>
      <c r="BI8" s="272"/>
      <c r="BJ8" s="110"/>
      <c r="BK8" s="32"/>
    </row>
    <row r="9" spans="2:63" ht="11.25" customHeight="1">
      <c r="B9" s="7"/>
      <c r="C9" s="26"/>
      <c r="D9" s="26"/>
      <c r="E9" s="26"/>
      <c r="F9" s="26"/>
      <c r="G9" s="26"/>
      <c r="H9" s="31"/>
      <c r="I9" s="26"/>
      <c r="J9" s="28"/>
      <c r="K9" s="27"/>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121"/>
      <c r="AQ9" s="122"/>
      <c r="AR9" s="122"/>
      <c r="AS9" s="122"/>
      <c r="AT9" s="122"/>
      <c r="AU9" s="122"/>
      <c r="AV9" s="122"/>
      <c r="AW9" s="122"/>
      <c r="AX9" s="111" t="s">
        <v>8</v>
      </c>
      <c r="AY9" s="211"/>
      <c r="AZ9" s="272"/>
      <c r="BA9" s="272"/>
      <c r="BB9" s="272"/>
      <c r="BC9" s="272"/>
      <c r="BD9" s="272"/>
      <c r="BE9" s="272"/>
      <c r="BF9" s="272"/>
      <c r="BG9" s="272"/>
      <c r="BH9" s="272"/>
      <c r="BI9" s="272"/>
      <c r="BJ9" s="112"/>
      <c r="BK9" s="32"/>
    </row>
    <row r="10" spans="2:63" ht="3" customHeight="1">
      <c r="B10" s="7"/>
      <c r="C10" s="26"/>
      <c r="D10" s="26"/>
      <c r="E10" s="26"/>
      <c r="F10" s="26"/>
      <c r="G10" s="26"/>
      <c r="H10" s="31"/>
      <c r="I10" s="26"/>
      <c r="J10" s="28"/>
      <c r="K10" s="27"/>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8"/>
      <c r="AT10" s="28"/>
      <c r="AU10" s="28"/>
      <c r="AV10" s="28"/>
      <c r="AW10" s="28"/>
      <c r="AX10" s="28"/>
      <c r="AY10" s="28"/>
      <c r="AZ10" s="28"/>
      <c r="BA10" s="28"/>
      <c r="BB10" s="28"/>
      <c r="BC10" s="28"/>
      <c r="BD10" s="28"/>
      <c r="BE10" s="28"/>
      <c r="BF10" s="28"/>
      <c r="BG10" s="28"/>
      <c r="BH10" s="28"/>
      <c r="BI10" s="28"/>
      <c r="BJ10" s="28"/>
      <c r="BK10" s="8"/>
    </row>
    <row r="11" spans="2:63" ht="13.15" customHeight="1">
      <c r="B11" s="7"/>
      <c r="C11" s="5" t="s">
        <v>9</v>
      </c>
      <c r="D11" s="5"/>
      <c r="BK11" s="8"/>
    </row>
    <row r="12" spans="2:63">
      <c r="B12" s="7"/>
      <c r="C12" s="33" t="s">
        <v>10</v>
      </c>
      <c r="BK12" s="8"/>
    </row>
    <row r="13" spans="2:63">
      <c r="B13" s="7"/>
      <c r="C13" s="33" t="s">
        <v>11</v>
      </c>
      <c r="BK13" s="8"/>
    </row>
    <row r="14" spans="2:63">
      <c r="B14" s="7"/>
      <c r="C14" s="33" t="s">
        <v>12</v>
      </c>
      <c r="BK14" s="8"/>
    </row>
    <row r="15" spans="2:63">
      <c r="B15" s="7"/>
      <c r="C15" s="33" t="s">
        <v>13</v>
      </c>
      <c r="BK15" s="8"/>
    </row>
    <row r="16" spans="2:63">
      <c r="B16" s="7"/>
      <c r="C16" s="33" t="s">
        <v>14</v>
      </c>
      <c r="BK16" s="8"/>
    </row>
    <row r="17" spans="2:63" ht="28.5" customHeight="1">
      <c r="B17" s="77"/>
      <c r="C17" s="104" t="s">
        <v>15</v>
      </c>
      <c r="D17" s="194" t="s">
        <v>16</v>
      </c>
      <c r="E17" s="194"/>
      <c r="F17" s="194"/>
      <c r="G17" s="194"/>
      <c r="H17" s="194"/>
      <c r="I17" s="194"/>
      <c r="J17" s="194"/>
      <c r="K17" s="194"/>
      <c r="L17" s="194"/>
      <c r="M17" s="194"/>
      <c r="N17" s="194"/>
      <c r="O17" s="194"/>
      <c r="P17" s="194"/>
      <c r="Q17" s="194"/>
      <c r="R17" s="194"/>
      <c r="S17" s="194"/>
      <c r="T17" s="194"/>
      <c r="U17" s="194"/>
      <c r="V17" s="194"/>
      <c r="W17" s="194"/>
      <c r="X17" s="194"/>
      <c r="Y17" s="194"/>
      <c r="Z17" s="194"/>
      <c r="AA17" s="194"/>
      <c r="AB17" s="194"/>
      <c r="AC17" s="194"/>
      <c r="AD17" s="194"/>
      <c r="AE17" s="194"/>
      <c r="AF17" s="194"/>
      <c r="AG17" s="194"/>
      <c r="AH17" s="194"/>
      <c r="AI17" s="194"/>
      <c r="AJ17" s="194"/>
      <c r="AK17" s="194"/>
      <c r="AL17" s="194"/>
      <c r="AM17" s="194"/>
      <c r="AN17" s="194"/>
      <c r="AO17" s="194"/>
      <c r="AP17" s="194"/>
      <c r="AQ17" s="194"/>
      <c r="AR17" s="194"/>
      <c r="AS17" s="194"/>
      <c r="AT17" s="194"/>
      <c r="AU17" s="194"/>
      <c r="AV17" s="194"/>
      <c r="AW17" s="194"/>
      <c r="AX17" s="194"/>
      <c r="AY17" s="194"/>
      <c r="AZ17" s="194"/>
      <c r="BA17" s="194"/>
      <c r="BB17" s="194"/>
      <c r="BC17" s="194"/>
      <c r="BD17" s="194"/>
      <c r="BE17" s="194"/>
      <c r="BF17" s="194"/>
      <c r="BG17" s="194"/>
      <c r="BH17" s="194"/>
      <c r="BI17" s="194"/>
      <c r="BJ17" s="194"/>
      <c r="BK17" s="8"/>
    </row>
    <row r="18" spans="2:63" ht="28.5" customHeight="1">
      <c r="B18" s="77"/>
      <c r="C18" s="104" t="s">
        <v>17</v>
      </c>
      <c r="D18" s="194" t="s">
        <v>18</v>
      </c>
      <c r="E18" s="194"/>
      <c r="F18" s="194"/>
      <c r="G18" s="194"/>
      <c r="H18" s="194"/>
      <c r="I18" s="194"/>
      <c r="J18" s="194"/>
      <c r="K18" s="194"/>
      <c r="L18" s="194"/>
      <c r="M18" s="194"/>
      <c r="N18" s="194"/>
      <c r="O18" s="194"/>
      <c r="P18" s="194"/>
      <c r="Q18" s="194"/>
      <c r="R18" s="194"/>
      <c r="S18" s="194"/>
      <c r="T18" s="194"/>
      <c r="U18" s="194"/>
      <c r="V18" s="194"/>
      <c r="W18" s="194"/>
      <c r="X18" s="194"/>
      <c r="Y18" s="194"/>
      <c r="Z18" s="194"/>
      <c r="AA18" s="194"/>
      <c r="AB18" s="194"/>
      <c r="AC18" s="194"/>
      <c r="AD18" s="194"/>
      <c r="AE18" s="194"/>
      <c r="AF18" s="194"/>
      <c r="AG18" s="194"/>
      <c r="AH18" s="194"/>
      <c r="AI18" s="194"/>
      <c r="AJ18" s="194"/>
      <c r="AK18" s="194"/>
      <c r="AL18" s="194"/>
      <c r="AM18" s="194"/>
      <c r="AN18" s="194"/>
      <c r="AO18" s="194"/>
      <c r="AP18" s="194"/>
      <c r="AQ18" s="194"/>
      <c r="AR18" s="194"/>
      <c r="AS18" s="194"/>
      <c r="AT18" s="194"/>
      <c r="AU18" s="194"/>
      <c r="AV18" s="194"/>
      <c r="AW18" s="194"/>
      <c r="AX18" s="194"/>
      <c r="AY18" s="194"/>
      <c r="AZ18" s="194"/>
      <c r="BA18" s="194"/>
      <c r="BB18" s="194"/>
      <c r="BC18" s="194"/>
      <c r="BD18" s="194"/>
      <c r="BE18" s="194"/>
      <c r="BF18" s="194"/>
      <c r="BG18" s="194"/>
      <c r="BH18" s="194"/>
      <c r="BI18" s="194"/>
      <c r="BJ18" s="194"/>
      <c r="BK18" s="8"/>
    </row>
    <row r="19" spans="2:63">
      <c r="B19" s="7"/>
      <c r="C19" s="33">
        <v>7</v>
      </c>
      <c r="D19" s="212" t="s">
        <v>19</v>
      </c>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c r="AT19" s="273"/>
      <c r="AU19" s="273"/>
      <c r="AV19" s="273"/>
      <c r="AW19" s="273"/>
      <c r="AX19" s="273"/>
      <c r="AY19" s="273"/>
      <c r="AZ19" s="273"/>
      <c r="BA19" s="273"/>
      <c r="BB19" s="273"/>
      <c r="BC19" s="273"/>
      <c r="BD19" s="273"/>
      <c r="BE19" s="273"/>
      <c r="BF19" s="273"/>
      <c r="BG19" s="273"/>
      <c r="BH19" s="273"/>
      <c r="BI19" s="273"/>
      <c r="BJ19" s="273"/>
      <c r="BK19" s="274"/>
    </row>
    <row r="20" spans="2:63">
      <c r="B20" s="7"/>
      <c r="C20" s="33"/>
      <c r="D20" s="191" t="s">
        <v>20</v>
      </c>
      <c r="E20" s="268"/>
      <c r="F20" s="268"/>
      <c r="G20" s="268"/>
      <c r="H20" s="268"/>
      <c r="I20" s="268"/>
      <c r="J20" s="197" t="s">
        <v>21</v>
      </c>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BK20" s="8"/>
    </row>
    <row r="21" spans="2:63">
      <c r="B21" s="7"/>
      <c r="C21" s="33"/>
      <c r="E21" s="191"/>
      <c r="F21" s="268"/>
      <c r="G21" s="268"/>
      <c r="H21" s="268"/>
      <c r="I21" s="268"/>
      <c r="J21" s="192"/>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c r="AV21" s="268"/>
      <c r="AW21" s="268"/>
      <c r="AX21" s="268"/>
      <c r="AY21" s="268"/>
      <c r="AZ21" s="268"/>
      <c r="BA21" s="268"/>
      <c r="BK21" s="8"/>
    </row>
    <row r="22" spans="2:63">
      <c r="B22" s="9"/>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1"/>
    </row>
    <row r="23" spans="2:63" ht="13.15" customHeight="1">
      <c r="B23" s="7"/>
      <c r="C23" s="5" t="s">
        <v>22</v>
      </c>
      <c r="D23" s="5"/>
      <c r="BK23" s="8"/>
    </row>
    <row r="24" spans="2:63">
      <c r="B24" s="14"/>
      <c r="C24" s="2" t="s">
        <v>23</v>
      </c>
      <c r="D24" s="2"/>
      <c r="E24" s="2"/>
      <c r="F24" s="2"/>
      <c r="G24" s="2"/>
      <c r="H24" s="2"/>
      <c r="I24" s="2"/>
      <c r="J24" s="2"/>
      <c r="K24" s="2"/>
      <c r="L24" s="2"/>
      <c r="M24" s="2"/>
      <c r="N24" s="190"/>
      <c r="O24" s="272"/>
      <c r="P24" s="272"/>
      <c r="Q24" s="272"/>
      <c r="R24" s="272"/>
      <c r="S24" s="272"/>
      <c r="T24" s="272"/>
      <c r="U24" s="272"/>
      <c r="V24" s="272"/>
      <c r="W24" s="272"/>
      <c r="X24" s="272"/>
      <c r="Y24" s="272"/>
      <c r="Z24" s="272"/>
      <c r="AA24" s="272"/>
      <c r="AB24" s="272"/>
      <c r="AC24" s="272"/>
      <c r="AD24" s="272"/>
      <c r="AE24" s="272"/>
      <c r="AF24" s="272"/>
      <c r="AG24" s="272"/>
      <c r="AH24" s="272"/>
      <c r="AI24" s="272"/>
      <c r="AJ24" s="272"/>
      <c r="AK24" s="272"/>
      <c r="AL24" s="272"/>
      <c r="AM24" s="272"/>
      <c r="AN24" s="272"/>
      <c r="AO24" s="272"/>
      <c r="AP24" s="272"/>
      <c r="AQ24" s="272"/>
      <c r="AR24" s="272"/>
      <c r="AS24" s="272"/>
      <c r="AT24" s="272"/>
      <c r="AU24" s="272"/>
      <c r="AV24" s="272"/>
      <c r="AW24" s="272"/>
      <c r="AX24" s="272"/>
      <c r="AY24" s="272"/>
      <c r="AZ24" s="272"/>
      <c r="BA24" s="272"/>
      <c r="BB24" s="272"/>
      <c r="BC24" s="272"/>
      <c r="BD24" s="272"/>
      <c r="BE24" s="272"/>
      <c r="BF24" s="272"/>
      <c r="BG24" s="272"/>
      <c r="BH24" s="272"/>
      <c r="BI24" s="272"/>
      <c r="BJ24" s="272"/>
      <c r="BK24" s="275"/>
    </row>
    <row r="25" spans="2:63">
      <c r="B25" s="14"/>
      <c r="C25" s="2" t="s">
        <v>24</v>
      </c>
      <c r="D25" s="2"/>
      <c r="E25" s="2"/>
      <c r="F25" s="2"/>
      <c r="G25" s="2"/>
      <c r="H25" s="2"/>
      <c r="I25" s="2"/>
      <c r="J25" s="2"/>
      <c r="K25" s="34"/>
      <c r="L25" s="2"/>
      <c r="M25" s="2"/>
      <c r="N25" s="210"/>
      <c r="O25" s="272"/>
      <c r="P25" s="272"/>
      <c r="Q25" s="272"/>
      <c r="R25" s="272"/>
      <c r="S25" s="272"/>
      <c r="T25" s="272"/>
      <c r="U25" s="272"/>
      <c r="V25" s="272"/>
      <c r="W25" s="272"/>
      <c r="X25" s="272"/>
      <c r="Y25" s="272"/>
      <c r="Z25" s="272"/>
      <c r="AA25" s="272"/>
      <c r="AB25" s="272"/>
      <c r="AC25" s="272"/>
      <c r="AD25" s="272"/>
      <c r="AE25" s="272"/>
      <c r="AF25" s="272"/>
      <c r="AG25" s="272"/>
      <c r="AH25" s="272"/>
      <c r="AI25" s="272"/>
      <c r="AJ25" s="272"/>
      <c r="AK25" s="272"/>
      <c r="AL25" s="272"/>
      <c r="AM25" s="272"/>
      <c r="AN25" s="272"/>
      <c r="AO25" s="272"/>
      <c r="AP25" s="272"/>
      <c r="AQ25" s="272"/>
      <c r="AR25" s="272"/>
      <c r="AS25" s="272"/>
      <c r="AT25" s="272"/>
      <c r="AU25" s="272"/>
      <c r="AV25" s="272"/>
      <c r="AW25" s="272"/>
      <c r="AX25" s="272"/>
      <c r="AY25" s="61" t="s">
        <v>25</v>
      </c>
      <c r="AZ25" s="276"/>
      <c r="BA25" s="277"/>
      <c r="BB25" s="272"/>
      <c r="BC25" s="272"/>
      <c r="BD25" s="272"/>
      <c r="BE25" s="272"/>
      <c r="BF25" s="272"/>
      <c r="BG25" s="272"/>
      <c r="BH25" s="272"/>
      <c r="BI25" s="272"/>
      <c r="BJ25" s="272"/>
      <c r="BK25" s="275"/>
    </row>
    <row r="26" spans="2:63">
      <c r="B26" s="14"/>
      <c r="C26" s="2" t="s">
        <v>26</v>
      </c>
      <c r="D26" s="2"/>
      <c r="E26" s="2"/>
      <c r="F26" s="2"/>
      <c r="G26" s="2"/>
      <c r="H26" s="2"/>
      <c r="I26" s="2"/>
      <c r="J26" s="2"/>
      <c r="K26" s="2"/>
      <c r="L26" s="2"/>
      <c r="M26" s="2"/>
      <c r="N26" s="190"/>
      <c r="O26" s="272"/>
      <c r="P26" s="272"/>
      <c r="Q26" s="272"/>
      <c r="R26" s="272"/>
      <c r="S26" s="272"/>
      <c r="T26" s="272"/>
      <c r="U26" s="272"/>
      <c r="V26" s="272"/>
      <c r="W26" s="272"/>
      <c r="X26" s="272"/>
      <c r="Y26" s="272"/>
      <c r="Z26" s="272"/>
      <c r="AA26" s="272"/>
      <c r="AB26" s="272"/>
      <c r="AC26" s="272"/>
      <c r="AD26" s="272"/>
      <c r="AE26" s="272"/>
      <c r="AF26" s="272"/>
      <c r="AG26" s="272"/>
      <c r="AH26" s="272"/>
      <c r="AI26" s="272"/>
      <c r="AJ26" s="272"/>
      <c r="AK26" s="272"/>
      <c r="AL26" s="272"/>
      <c r="AM26" s="272"/>
      <c r="AN26" s="272"/>
      <c r="AO26" s="272"/>
      <c r="AP26" s="272"/>
      <c r="AQ26" s="272"/>
      <c r="AR26" s="272"/>
      <c r="AS26" s="272"/>
      <c r="AT26" s="272"/>
      <c r="AU26" s="272"/>
      <c r="AV26" s="272"/>
      <c r="AW26" s="272"/>
      <c r="AX26" s="272"/>
      <c r="AY26" s="272"/>
      <c r="AZ26" s="272"/>
      <c r="BA26" s="272"/>
      <c r="BB26" s="272"/>
      <c r="BC26" s="272"/>
      <c r="BD26" s="272"/>
      <c r="BE26" s="272"/>
      <c r="BF26" s="272"/>
      <c r="BG26" s="272"/>
      <c r="BH26" s="272"/>
      <c r="BI26" s="272"/>
      <c r="BJ26" s="272"/>
      <c r="BK26" s="275"/>
    </row>
    <row r="27" spans="2:63">
      <c r="B27" s="14"/>
      <c r="C27" s="2" t="s">
        <v>27</v>
      </c>
      <c r="D27" s="2"/>
      <c r="E27" s="2"/>
      <c r="F27" s="2"/>
      <c r="G27" s="79"/>
      <c r="H27" s="2"/>
      <c r="I27" s="2"/>
      <c r="J27" s="2"/>
      <c r="K27" s="2"/>
      <c r="L27" s="2"/>
      <c r="M27" s="2"/>
      <c r="N27" s="2"/>
      <c r="O27" s="2"/>
      <c r="P27" s="2"/>
      <c r="Q27" s="2"/>
      <c r="R27" s="190"/>
      <c r="S27" s="272"/>
      <c r="T27" s="272"/>
      <c r="U27" s="272"/>
      <c r="V27" s="272"/>
      <c r="W27" s="272"/>
      <c r="X27" s="272"/>
      <c r="Y27" s="272"/>
      <c r="Z27" s="272"/>
      <c r="AA27" s="272"/>
      <c r="AB27" s="272"/>
      <c r="AC27" s="272"/>
      <c r="AD27" s="272"/>
      <c r="AE27" s="272"/>
      <c r="AF27" s="272"/>
      <c r="AG27" s="272"/>
      <c r="AH27" s="272"/>
      <c r="AI27" s="272"/>
      <c r="AJ27" s="272"/>
      <c r="AK27" s="272"/>
      <c r="AL27" s="272"/>
      <c r="AM27" s="272"/>
      <c r="AN27" s="272"/>
      <c r="AO27" s="272"/>
      <c r="AP27" s="272"/>
      <c r="AQ27" s="272"/>
      <c r="AR27" s="272"/>
      <c r="AS27" s="272"/>
      <c r="AT27" s="272"/>
      <c r="AU27" s="272"/>
      <c r="AV27" s="272"/>
      <c r="AW27" s="272"/>
      <c r="AX27" s="272"/>
      <c r="AY27" s="272"/>
      <c r="AZ27" s="272"/>
      <c r="BA27" s="272"/>
      <c r="BB27" s="272"/>
      <c r="BC27" s="272"/>
      <c r="BD27" s="272"/>
      <c r="BE27" s="272"/>
      <c r="BF27" s="272"/>
      <c r="BG27" s="272"/>
      <c r="BH27" s="272"/>
      <c r="BI27" s="272"/>
      <c r="BJ27" s="272"/>
      <c r="BK27" s="275"/>
    </row>
    <row r="28" spans="2:63">
      <c r="B28" s="16"/>
      <c r="C28" s="3" t="s">
        <v>28</v>
      </c>
      <c r="D28" s="3"/>
      <c r="E28" s="3"/>
      <c r="F28" s="2"/>
      <c r="G28" s="19"/>
      <c r="H28" s="2"/>
      <c r="I28" s="2"/>
      <c r="J28" s="2"/>
      <c r="K28" s="2"/>
      <c r="L28" s="2"/>
      <c r="M28" s="2"/>
      <c r="N28" s="2"/>
      <c r="O28" s="2"/>
      <c r="P28" s="34"/>
      <c r="Q28" s="2"/>
      <c r="R28" s="20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5"/>
    </row>
    <row r="29" spans="2:63">
      <c r="B29" s="16"/>
      <c r="C29" s="2" t="s">
        <v>29</v>
      </c>
      <c r="D29" s="3"/>
      <c r="E29" s="4"/>
      <c r="F29" s="3"/>
      <c r="G29" s="3"/>
      <c r="H29" s="3"/>
      <c r="I29" s="3"/>
      <c r="J29" s="3"/>
      <c r="K29" s="3"/>
      <c r="L29" s="13"/>
      <c r="M29" s="195"/>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c r="AS29" s="272"/>
      <c r="AT29" s="272"/>
      <c r="AU29" s="272"/>
      <c r="AV29" s="272"/>
      <c r="AW29" s="272"/>
      <c r="AX29" s="272"/>
      <c r="AY29" s="272"/>
      <c r="AZ29" s="272"/>
      <c r="BA29" s="272"/>
      <c r="BB29" s="272"/>
      <c r="BC29" s="272"/>
      <c r="BD29" s="272"/>
      <c r="BE29" s="272"/>
      <c r="BF29" s="272"/>
      <c r="BG29" s="272"/>
      <c r="BH29" s="272"/>
      <c r="BI29" s="272"/>
      <c r="BJ29" s="272"/>
      <c r="BK29" s="275"/>
    </row>
    <row r="30" spans="2:63">
      <c r="B30" s="14"/>
      <c r="D30" s="2"/>
      <c r="E30" s="2"/>
      <c r="F30" s="2"/>
      <c r="G30" s="2"/>
      <c r="H30" s="2"/>
      <c r="I30" s="2"/>
      <c r="J30" s="2"/>
      <c r="K30" s="2"/>
      <c r="L30" s="13"/>
      <c r="M30" s="195"/>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c r="AS30" s="272"/>
      <c r="AT30" s="272"/>
      <c r="AU30" s="272"/>
      <c r="AV30" s="272"/>
      <c r="AW30" s="272"/>
      <c r="AX30" s="272"/>
      <c r="AY30" s="272"/>
      <c r="AZ30" s="272"/>
      <c r="BA30" s="272"/>
      <c r="BB30" s="272"/>
      <c r="BC30" s="272"/>
      <c r="BD30" s="272"/>
      <c r="BE30" s="272"/>
      <c r="BF30" s="272"/>
      <c r="BG30" s="272"/>
      <c r="BH30" s="272"/>
      <c r="BI30" s="272"/>
      <c r="BJ30" s="272"/>
      <c r="BK30" s="275"/>
    </row>
    <row r="31" spans="2:63">
      <c r="B31" s="14"/>
      <c r="C31" s="2"/>
      <c r="D31" s="2"/>
      <c r="E31" s="2"/>
      <c r="F31" s="2"/>
      <c r="G31" s="2"/>
      <c r="H31" s="2"/>
      <c r="I31" s="2"/>
      <c r="J31" s="2"/>
      <c r="K31" s="2"/>
      <c r="L31" s="13"/>
      <c r="M31" s="66" t="s">
        <v>30</v>
      </c>
      <c r="N31" s="61"/>
      <c r="O31" s="2"/>
      <c r="P31" s="207"/>
      <c r="Q31" s="272"/>
      <c r="R31" s="272"/>
      <c r="S31" s="272"/>
      <c r="T31" s="272"/>
      <c r="U31" s="272"/>
      <c r="V31" s="272"/>
      <c r="W31" s="272"/>
      <c r="X31" s="272"/>
      <c r="Y31" s="272"/>
      <c r="Z31" s="272"/>
      <c r="AA31" s="272"/>
      <c r="AB31" s="272"/>
      <c r="AC31" s="272"/>
      <c r="AD31" s="272"/>
      <c r="AE31" s="272"/>
      <c r="AF31" s="272"/>
      <c r="AG31" s="272"/>
      <c r="AH31" s="272"/>
      <c r="AI31" s="272"/>
      <c r="AJ31" s="272"/>
      <c r="AK31" s="278"/>
      <c r="AL31" s="66" t="s">
        <v>31</v>
      </c>
      <c r="AM31" s="61"/>
      <c r="AN31" s="61"/>
      <c r="AO31" s="199"/>
      <c r="AP31" s="272"/>
      <c r="AQ31" s="272"/>
      <c r="AR31" s="272"/>
      <c r="AS31" s="272"/>
      <c r="AT31" s="272"/>
      <c r="AU31" s="272"/>
      <c r="AV31" s="278"/>
      <c r="AW31" s="66" t="s">
        <v>32</v>
      </c>
      <c r="AX31" s="61"/>
      <c r="AY31" s="2"/>
      <c r="AZ31" s="196"/>
      <c r="BA31" s="272"/>
      <c r="BB31" s="272"/>
      <c r="BC31" s="272"/>
      <c r="BD31" s="272"/>
      <c r="BE31" s="272"/>
      <c r="BF31" s="272"/>
      <c r="BG31" s="272"/>
      <c r="BH31" s="272"/>
      <c r="BI31" s="272"/>
      <c r="BJ31" s="272"/>
      <c r="BK31" s="275"/>
    </row>
    <row r="32" spans="2:63">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1"/>
    </row>
    <row r="33" spans="2:63" s="91" customFormat="1" ht="13.15" customHeight="1">
      <c r="B33" s="90"/>
      <c r="C33" s="5" t="s">
        <v>33</v>
      </c>
      <c r="BK33" s="92"/>
    </row>
    <row r="34" spans="2:63" s="91" customFormat="1">
      <c r="B34" s="90"/>
      <c r="D34" s="88" t="s">
        <v>34</v>
      </c>
      <c r="BK34" s="92"/>
    </row>
    <row r="35" spans="2:63" s="91" customFormat="1">
      <c r="B35" s="90"/>
      <c r="D35" s="76" t="s">
        <v>35</v>
      </c>
      <c r="BK35" s="92"/>
    </row>
    <row r="36" spans="2:63" s="88" customFormat="1">
      <c r="B36" s="87"/>
      <c r="G36" s="93" t="s">
        <v>36</v>
      </c>
      <c r="R36" s="93" t="s">
        <v>37</v>
      </c>
      <c r="BK36" s="89"/>
    </row>
    <row r="37" spans="2:63" s="88" customFormat="1">
      <c r="B37" s="87"/>
      <c r="D37" s="76" t="s">
        <v>38</v>
      </c>
      <c r="G37" s="93"/>
      <c r="R37" s="93"/>
      <c r="BK37" s="89"/>
    </row>
    <row r="38" spans="2:63">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1"/>
    </row>
    <row r="39" spans="2:63" ht="13.15" customHeight="1">
      <c r="B39" s="7"/>
      <c r="C39" s="5" t="s">
        <v>39</v>
      </c>
      <c r="D39" s="5"/>
      <c r="BK39" s="8"/>
    </row>
    <row r="40" spans="2:63">
      <c r="B40" s="14"/>
      <c r="C40" s="34" t="s">
        <v>40</v>
      </c>
      <c r="D40" s="2"/>
      <c r="E40" s="2"/>
      <c r="F40" s="2"/>
      <c r="G40" s="2"/>
      <c r="H40" s="2"/>
      <c r="I40" s="2"/>
      <c r="J40" s="2"/>
      <c r="K40" s="2"/>
      <c r="L40" s="2"/>
      <c r="M40" s="74"/>
      <c r="N40" s="61"/>
      <c r="O40" s="61" t="s">
        <v>41</v>
      </c>
      <c r="P40" s="61"/>
      <c r="Q40" s="61"/>
      <c r="R40" s="61"/>
      <c r="S40" s="74"/>
      <c r="T40" s="61"/>
      <c r="U40" s="61" t="s">
        <v>42</v>
      </c>
      <c r="V40" s="61"/>
      <c r="W40" s="61"/>
      <c r="X40" s="61"/>
      <c r="Y40" s="61"/>
      <c r="Z40" s="61"/>
      <c r="AA40" s="61"/>
      <c r="AB40" s="61"/>
      <c r="AC40" s="61" t="s">
        <v>43</v>
      </c>
      <c r="AD40" s="61"/>
      <c r="AE40" s="61"/>
      <c r="AF40" s="61"/>
      <c r="AG40" s="61"/>
      <c r="AH40" s="61"/>
      <c r="AI40" s="61" t="s">
        <v>44</v>
      </c>
      <c r="AJ40" s="61"/>
      <c r="AK40" s="61"/>
      <c r="AL40" s="61"/>
      <c r="AM40" s="61"/>
      <c r="AN40" s="61"/>
      <c r="AO40" s="61"/>
      <c r="AP40" s="61"/>
      <c r="AQ40" s="61"/>
      <c r="AR40" s="61"/>
      <c r="AS40" s="61"/>
      <c r="AT40" s="61"/>
      <c r="AU40" s="61"/>
      <c r="AV40" s="61"/>
      <c r="AW40" s="61"/>
      <c r="AX40" s="61"/>
      <c r="AY40" s="61"/>
      <c r="AZ40" s="61"/>
      <c r="BA40" s="61"/>
      <c r="BB40" s="61"/>
      <c r="BC40" s="61"/>
      <c r="BD40" s="61"/>
      <c r="BE40" s="61"/>
      <c r="BF40" s="61"/>
      <c r="BG40" s="61"/>
      <c r="BH40" s="61"/>
      <c r="BI40" s="61"/>
      <c r="BJ40" s="61"/>
      <c r="BK40" s="75"/>
    </row>
    <row r="41" spans="2:63">
      <c r="B41" s="14"/>
      <c r="C41" s="2" t="s">
        <v>45</v>
      </c>
      <c r="D41" s="2"/>
      <c r="E41" s="2"/>
      <c r="F41" s="2"/>
      <c r="G41" s="2"/>
      <c r="H41" s="2"/>
      <c r="I41" s="2"/>
      <c r="J41" s="2"/>
      <c r="K41" s="2"/>
      <c r="L41" s="2"/>
      <c r="M41" s="190"/>
      <c r="N41" s="272"/>
      <c r="O41" s="272"/>
      <c r="P41" s="272"/>
      <c r="Q41" s="272"/>
      <c r="R41" s="272"/>
      <c r="S41" s="272"/>
      <c r="T41" s="272"/>
      <c r="U41" s="272"/>
      <c r="V41" s="272"/>
      <c r="W41" s="272"/>
      <c r="X41" s="272"/>
      <c r="Y41" s="272"/>
      <c r="Z41" s="272"/>
      <c r="AA41" s="272"/>
      <c r="AB41" s="272"/>
      <c r="AC41" s="272"/>
      <c r="AD41" s="272"/>
      <c r="AE41" s="272"/>
      <c r="AF41" s="272"/>
      <c r="AG41" s="272"/>
      <c r="AH41" s="272"/>
      <c r="AI41" s="272"/>
      <c r="AJ41" s="272"/>
      <c r="AK41" s="272"/>
      <c r="AL41" s="272"/>
      <c r="AM41" s="272"/>
      <c r="AN41" s="272"/>
      <c r="AO41" s="272"/>
      <c r="AP41" s="272"/>
      <c r="AQ41" s="272"/>
      <c r="AR41" s="272"/>
      <c r="AS41" s="272"/>
      <c r="AT41" s="272"/>
      <c r="AU41" s="272"/>
      <c r="AV41" s="272"/>
      <c r="AW41" s="272"/>
      <c r="AX41" s="272"/>
      <c r="AY41" s="272"/>
      <c r="AZ41" s="272"/>
      <c r="BA41" s="272"/>
      <c r="BB41" s="272"/>
      <c r="BC41" s="272"/>
      <c r="BD41" s="272"/>
      <c r="BE41" s="272"/>
      <c r="BF41" s="272"/>
      <c r="BG41" s="272"/>
      <c r="BH41" s="272"/>
      <c r="BI41" s="272"/>
      <c r="BJ41" s="272"/>
      <c r="BK41" s="275"/>
    </row>
    <row r="42" spans="2:63">
      <c r="B42" s="14"/>
      <c r="C42" s="34" t="s">
        <v>46</v>
      </c>
      <c r="D42" s="2"/>
      <c r="E42" s="2"/>
      <c r="F42" s="2"/>
      <c r="G42" s="2"/>
      <c r="H42" s="2"/>
      <c r="I42" s="2"/>
      <c r="J42" s="2"/>
      <c r="K42" s="2"/>
      <c r="L42" s="2"/>
      <c r="M42" s="190"/>
      <c r="N42" s="272"/>
      <c r="O42" s="272"/>
      <c r="P42" s="272"/>
      <c r="Q42" s="272"/>
      <c r="R42" s="272"/>
      <c r="S42" s="272"/>
      <c r="T42" s="272"/>
      <c r="U42" s="272"/>
      <c r="V42" s="272"/>
      <c r="W42" s="272"/>
      <c r="X42" s="272"/>
      <c r="Y42" s="272"/>
      <c r="Z42" s="272"/>
      <c r="AA42" s="272"/>
      <c r="AB42" s="272"/>
      <c r="AC42" s="272"/>
      <c r="AD42" s="272"/>
      <c r="AE42" s="272"/>
      <c r="AF42" s="272"/>
      <c r="AG42" s="272"/>
      <c r="AH42" s="272"/>
      <c r="AI42" s="272"/>
      <c r="AJ42" s="272"/>
      <c r="AK42" s="272"/>
      <c r="AL42" s="272"/>
      <c r="AM42" s="272"/>
      <c r="AN42" s="272"/>
      <c r="AO42" s="272"/>
      <c r="AP42" s="272"/>
      <c r="AQ42" s="272"/>
      <c r="AR42" s="272"/>
      <c r="AS42" s="272"/>
      <c r="AT42" s="272"/>
      <c r="AU42" s="272"/>
      <c r="AV42" s="272"/>
      <c r="AW42" s="272"/>
      <c r="AX42" s="272"/>
      <c r="AY42" s="272"/>
      <c r="AZ42" s="272"/>
      <c r="BA42" s="272"/>
      <c r="BB42" s="272"/>
      <c r="BC42" s="272"/>
      <c r="BD42" s="272"/>
      <c r="BE42" s="272"/>
      <c r="BF42" s="272"/>
      <c r="BG42" s="272"/>
      <c r="BH42" s="272"/>
      <c r="BI42" s="272"/>
      <c r="BJ42" s="272"/>
      <c r="BK42" s="275"/>
    </row>
    <row r="43" spans="2:63">
      <c r="B43" s="14"/>
      <c r="C43" s="34" t="s">
        <v>47</v>
      </c>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15"/>
    </row>
    <row r="44" spans="2:63">
      <c r="B44" s="14"/>
      <c r="C44" s="34" t="s">
        <v>48</v>
      </c>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15"/>
    </row>
    <row r="45" spans="2:63">
      <c r="B45" s="16"/>
      <c r="C45" s="203"/>
      <c r="D45" s="269"/>
      <c r="E45" s="269"/>
      <c r="F45" s="269"/>
      <c r="G45" s="269"/>
      <c r="H45" s="269"/>
      <c r="I45" s="269"/>
      <c r="J45" s="269"/>
      <c r="K45" s="269"/>
      <c r="L45" s="269"/>
      <c r="M45" s="269"/>
      <c r="N45" s="269"/>
      <c r="O45" s="269"/>
      <c r="P45" s="269"/>
      <c r="Q45" s="269"/>
      <c r="R45" s="269"/>
      <c r="S45" s="269"/>
      <c r="T45" s="269"/>
      <c r="U45" s="269"/>
      <c r="V45" s="269"/>
      <c r="W45" s="269"/>
      <c r="X45" s="269"/>
      <c r="Y45" s="269"/>
      <c r="Z45" s="269"/>
      <c r="AA45" s="269"/>
      <c r="AB45" s="269"/>
      <c r="AC45" s="269"/>
      <c r="AD45" s="269"/>
      <c r="AE45" s="269"/>
      <c r="AF45" s="269"/>
      <c r="AG45" s="269"/>
      <c r="AH45" s="269"/>
      <c r="AI45" s="269"/>
      <c r="AJ45" s="269"/>
      <c r="AK45" s="269"/>
      <c r="AL45" s="269"/>
      <c r="AM45" s="269"/>
      <c r="AN45" s="269"/>
      <c r="AO45" s="269"/>
      <c r="AP45" s="269"/>
      <c r="AQ45" s="269"/>
      <c r="AR45" s="269"/>
      <c r="AS45" s="269"/>
      <c r="AT45" s="269"/>
      <c r="AU45" s="269"/>
      <c r="AV45" s="269"/>
      <c r="AW45" s="269"/>
      <c r="AX45" s="269"/>
      <c r="AY45" s="269"/>
      <c r="AZ45" s="269"/>
      <c r="BA45" s="269"/>
      <c r="BB45" s="269"/>
      <c r="BC45" s="269"/>
      <c r="BD45" s="269"/>
      <c r="BE45" s="269"/>
      <c r="BF45" s="269"/>
      <c r="BG45" s="269"/>
      <c r="BH45" s="269"/>
      <c r="BI45" s="269"/>
      <c r="BJ45" s="269"/>
      <c r="BK45" s="279"/>
    </row>
    <row r="46" spans="2:63">
      <c r="B46" s="7"/>
      <c r="C46" s="268"/>
      <c r="D46" s="268"/>
      <c r="E46" s="268"/>
      <c r="F46" s="268"/>
      <c r="G46" s="268"/>
      <c r="H46" s="268"/>
      <c r="I46" s="268"/>
      <c r="J46" s="268"/>
      <c r="K46" s="268"/>
      <c r="L46" s="268"/>
      <c r="M46" s="268"/>
      <c r="N46" s="268"/>
      <c r="O46" s="268"/>
      <c r="P46" s="268"/>
      <c r="Q46" s="268"/>
      <c r="R46" s="268"/>
      <c r="S46" s="268"/>
      <c r="T46" s="268"/>
      <c r="U46" s="268"/>
      <c r="V46" s="268"/>
      <c r="W46" s="268"/>
      <c r="X46" s="268"/>
      <c r="Y46" s="268"/>
      <c r="Z46" s="268"/>
      <c r="AA46" s="268"/>
      <c r="AB46" s="268"/>
      <c r="AC46" s="268"/>
      <c r="AD46" s="268"/>
      <c r="AE46" s="268"/>
      <c r="AF46" s="268"/>
      <c r="AG46" s="268"/>
      <c r="AH46" s="268"/>
      <c r="AI46" s="268"/>
      <c r="AJ46" s="268"/>
      <c r="AK46" s="268"/>
      <c r="AL46" s="268"/>
      <c r="AM46" s="268"/>
      <c r="AN46" s="268"/>
      <c r="AO46" s="268"/>
      <c r="AP46" s="268"/>
      <c r="AQ46" s="268"/>
      <c r="AR46" s="268"/>
      <c r="AS46" s="268"/>
      <c r="AT46" s="268"/>
      <c r="AU46" s="268"/>
      <c r="AV46" s="268"/>
      <c r="AW46" s="268"/>
      <c r="AX46" s="268"/>
      <c r="AY46" s="268"/>
      <c r="AZ46" s="268"/>
      <c r="BA46" s="268"/>
      <c r="BB46" s="268"/>
      <c r="BC46" s="268"/>
      <c r="BD46" s="268"/>
      <c r="BE46" s="268"/>
      <c r="BF46" s="268"/>
      <c r="BG46" s="268"/>
      <c r="BH46" s="268"/>
      <c r="BI46" s="268"/>
      <c r="BJ46" s="268"/>
      <c r="BK46" s="280"/>
    </row>
    <row r="47" spans="2:63">
      <c r="B47" s="84"/>
      <c r="C47" s="271"/>
      <c r="D47" s="271"/>
      <c r="E47" s="271"/>
      <c r="F47" s="271"/>
      <c r="G47" s="271"/>
      <c r="H47" s="271"/>
      <c r="I47" s="271"/>
      <c r="J47" s="271"/>
      <c r="K47" s="271"/>
      <c r="L47" s="271"/>
      <c r="M47" s="271"/>
      <c r="N47" s="271"/>
      <c r="O47" s="271"/>
      <c r="P47" s="271"/>
      <c r="Q47" s="271"/>
      <c r="R47" s="271"/>
      <c r="S47" s="271"/>
      <c r="T47" s="271"/>
      <c r="U47" s="271"/>
      <c r="V47" s="271"/>
      <c r="W47" s="271"/>
      <c r="X47" s="271"/>
      <c r="Y47" s="271"/>
      <c r="Z47" s="271"/>
      <c r="AA47" s="271"/>
      <c r="AB47" s="271"/>
      <c r="AC47" s="271"/>
      <c r="AD47" s="271"/>
      <c r="AE47" s="271"/>
      <c r="AF47" s="271"/>
      <c r="AG47" s="271"/>
      <c r="AH47" s="271"/>
      <c r="AI47" s="271"/>
      <c r="AJ47" s="271"/>
      <c r="AK47" s="271"/>
      <c r="AL47" s="271"/>
      <c r="AM47" s="271"/>
      <c r="AN47" s="271"/>
      <c r="AO47" s="271"/>
      <c r="AP47" s="271"/>
      <c r="AQ47" s="271"/>
      <c r="AR47" s="271"/>
      <c r="AS47" s="271"/>
      <c r="AT47" s="271"/>
      <c r="AU47" s="271"/>
      <c r="AV47" s="271"/>
      <c r="AW47" s="271"/>
      <c r="AX47" s="271"/>
      <c r="AY47" s="271"/>
      <c r="AZ47" s="271"/>
      <c r="BA47" s="271"/>
      <c r="BB47" s="271"/>
      <c r="BC47" s="271"/>
      <c r="BD47" s="271"/>
      <c r="BE47" s="271"/>
      <c r="BF47" s="271"/>
      <c r="BG47" s="271"/>
      <c r="BH47" s="271"/>
      <c r="BI47" s="271"/>
      <c r="BJ47" s="271"/>
      <c r="BK47" s="281"/>
    </row>
    <row r="48" spans="2:63">
      <c r="B48" s="84"/>
      <c r="C48" s="74" t="s">
        <v>49</v>
      </c>
      <c r="D48" s="61"/>
      <c r="E48" s="61"/>
      <c r="F48" s="61"/>
      <c r="G48" s="61"/>
      <c r="H48" s="61"/>
      <c r="I48" s="61"/>
      <c r="J48" s="61"/>
      <c r="K48" s="61"/>
      <c r="L48" s="61"/>
      <c r="M48" s="61"/>
      <c r="N48" s="61"/>
      <c r="O48" s="61"/>
      <c r="P48" s="61"/>
      <c r="Q48" s="61"/>
      <c r="R48" s="61"/>
      <c r="S48" s="61"/>
      <c r="T48" s="61"/>
      <c r="U48" s="61"/>
      <c r="V48" s="61"/>
      <c r="W48" s="61"/>
      <c r="X48" s="61"/>
      <c r="Y48" s="61"/>
      <c r="Z48" s="61"/>
      <c r="AA48" s="61"/>
      <c r="AB48" s="61"/>
      <c r="AC48" s="61"/>
      <c r="AD48" s="61"/>
      <c r="AE48" s="61"/>
      <c r="AF48" s="61"/>
      <c r="AG48" s="61"/>
      <c r="AH48" s="61"/>
      <c r="AI48" s="61"/>
      <c r="AJ48" s="61"/>
      <c r="AK48" s="61"/>
      <c r="AL48" s="61"/>
      <c r="AM48" s="61"/>
      <c r="AN48" s="61"/>
      <c r="AO48" s="61"/>
      <c r="AP48" s="61"/>
      <c r="AQ48" s="61"/>
      <c r="AR48" s="61"/>
      <c r="AS48" s="61"/>
      <c r="AT48" s="61"/>
      <c r="AU48" s="61"/>
      <c r="AV48" s="61"/>
      <c r="AW48" s="61"/>
      <c r="AX48" s="61"/>
      <c r="AY48" s="61"/>
      <c r="AZ48" s="61"/>
      <c r="BA48" s="61"/>
      <c r="BB48" s="61"/>
      <c r="BC48" s="61"/>
      <c r="BD48" s="61"/>
      <c r="BE48" s="61"/>
      <c r="BF48" s="61"/>
      <c r="BG48" s="61"/>
      <c r="BH48" s="61"/>
      <c r="BI48" s="61"/>
      <c r="BJ48" s="61"/>
      <c r="BK48" s="75"/>
    </row>
    <row r="49" spans="2:75">
      <c r="B49" s="9"/>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1"/>
    </row>
    <row r="50" spans="2:75" ht="13.15" customHeight="1">
      <c r="B50" s="7"/>
      <c r="C50" s="5" t="s">
        <v>50</v>
      </c>
      <c r="D50" s="5"/>
      <c r="BK50" s="8"/>
      <c r="BN50" s="273"/>
      <c r="BO50" s="268"/>
      <c r="BP50" s="268"/>
      <c r="BQ50" s="268"/>
      <c r="BR50" s="268"/>
      <c r="BS50" s="268"/>
      <c r="BT50" s="268"/>
      <c r="BU50" s="268"/>
      <c r="BV50" s="268"/>
      <c r="BW50" s="268"/>
    </row>
    <row r="51" spans="2:75">
      <c r="B51" s="7"/>
      <c r="C51" s="1" t="s">
        <v>51</v>
      </c>
      <c r="W51" s="200" t="s">
        <v>52</v>
      </c>
      <c r="X51" s="282"/>
      <c r="Y51" s="282"/>
      <c r="Z51" s="282"/>
      <c r="AA51" s="282"/>
      <c r="AB51" s="282"/>
      <c r="AC51" s="282"/>
      <c r="AD51" s="282"/>
      <c r="AE51" s="282"/>
      <c r="AF51" s="282"/>
      <c r="AG51" s="282"/>
      <c r="AH51" s="282"/>
      <c r="AI51" s="282"/>
      <c r="AJ51" s="282"/>
      <c r="AK51" s="282"/>
      <c r="AL51" s="282"/>
      <c r="AM51" s="282"/>
      <c r="AN51" s="282"/>
      <c r="AO51" s="282"/>
      <c r="AP51" s="282"/>
      <c r="AQ51" s="282"/>
      <c r="AR51" s="282"/>
      <c r="AS51" s="282"/>
      <c r="AT51" s="282"/>
      <c r="AU51" s="282"/>
      <c r="AV51" s="282"/>
      <c r="AW51" s="282"/>
      <c r="AX51" s="282"/>
      <c r="AY51" s="282"/>
      <c r="AZ51" s="282"/>
      <c r="BA51" s="282"/>
      <c r="BB51" s="282"/>
      <c r="BC51" s="282"/>
      <c r="BD51" s="282"/>
      <c r="BE51" s="282"/>
      <c r="BF51" s="282"/>
      <c r="BG51" s="282"/>
      <c r="BH51" s="282"/>
      <c r="BI51" s="282"/>
      <c r="BJ51" s="282"/>
      <c r="BK51" s="283"/>
      <c r="BN51" s="273"/>
      <c r="BO51" s="268"/>
      <c r="BP51" s="268"/>
      <c r="BQ51" s="268"/>
      <c r="BR51" s="268"/>
      <c r="BS51" s="268"/>
      <c r="BT51" s="268"/>
      <c r="BU51" s="268"/>
      <c r="BV51" s="268"/>
      <c r="BW51" s="268"/>
    </row>
    <row r="52" spans="2:75" ht="15" customHeight="1" thickBot="1">
      <c r="B52" s="7"/>
      <c r="C52" s="76"/>
      <c r="D52" s="76"/>
      <c r="E52" t="s">
        <v>53</v>
      </c>
      <c r="M52" s="1" t="s">
        <v>54</v>
      </c>
      <c r="N52" s="79"/>
      <c r="S52" s="79" t="s">
        <v>55</v>
      </c>
      <c r="AG52" s="123"/>
      <c r="AL52" s="79" t="s">
        <v>56</v>
      </c>
      <c r="AY52" s="79" t="s">
        <v>57</v>
      </c>
      <c r="BI52" s="79"/>
      <c r="BK52" s="8"/>
      <c r="BQ52" s="76"/>
    </row>
    <row r="53" spans="2:75" s="78" customFormat="1" ht="15" customHeight="1">
      <c r="B53" s="77"/>
      <c r="C53" s="80"/>
      <c r="D53" s="85"/>
      <c r="E53" s="86" t="s">
        <v>58</v>
      </c>
      <c r="G53" s="86"/>
      <c r="H53" s="86"/>
      <c r="I53" s="86"/>
      <c r="J53" s="81"/>
      <c r="K53" s="81"/>
      <c r="L53" s="81"/>
      <c r="M53" s="79" t="s">
        <v>59</v>
      </c>
      <c r="N53" s="79"/>
      <c r="O53" s="82"/>
      <c r="P53" s="82"/>
      <c r="S53" s="79"/>
      <c r="T53" s="82"/>
      <c r="U53" s="82"/>
      <c r="V53" s="82"/>
      <c r="W53" s="82"/>
      <c r="X53" s="82"/>
      <c r="Y53" s="82"/>
      <c r="Z53" s="82"/>
      <c r="AA53" s="82"/>
      <c r="AB53" s="79"/>
      <c r="AC53" s="79" t="s">
        <v>60</v>
      </c>
      <c r="AD53" s="82"/>
      <c r="AE53" s="82"/>
      <c r="AF53" s="82"/>
      <c r="AG53" s="82"/>
      <c r="AI53" s="79"/>
      <c r="AJ53" s="82"/>
      <c r="AK53" s="82"/>
      <c r="AL53" s="82"/>
      <c r="AM53" s="82"/>
      <c r="AN53" s="82"/>
      <c r="AO53" s="82"/>
      <c r="AP53" s="82"/>
      <c r="AQ53" s="82"/>
      <c r="AR53" s="82"/>
      <c r="AS53" s="82"/>
      <c r="AT53" s="79" t="s">
        <v>61</v>
      </c>
      <c r="AU53" s="82"/>
      <c r="AV53" s="82"/>
      <c r="AW53" s="82"/>
      <c r="AX53" s="82"/>
      <c r="AY53" s="82"/>
      <c r="AZ53" s="82"/>
      <c r="BA53" s="82"/>
      <c r="BB53" s="82"/>
      <c r="BC53" s="82"/>
      <c r="BD53" s="82"/>
      <c r="BE53" s="82"/>
      <c r="BF53" s="82"/>
      <c r="BG53" s="82"/>
      <c r="BH53" s="82"/>
      <c r="BI53" s="82"/>
      <c r="BJ53" s="82"/>
      <c r="BK53" s="83"/>
    </row>
    <row r="54" spans="2:75">
      <c r="B54" s="14"/>
      <c r="C54" s="2" t="s">
        <v>62</v>
      </c>
      <c r="D54" s="2"/>
      <c r="E54" s="2"/>
      <c r="F54" s="2"/>
      <c r="G54" s="2"/>
      <c r="H54" s="2"/>
      <c r="I54" s="2"/>
      <c r="J54" s="2"/>
      <c r="K54" s="2"/>
      <c r="L54" s="2"/>
      <c r="M54" s="2"/>
      <c r="N54" s="2"/>
      <c r="O54" s="2"/>
      <c r="P54" s="2"/>
      <c r="Q54" s="2"/>
      <c r="R54" s="2"/>
      <c r="S54" s="190"/>
      <c r="T54" s="272"/>
      <c r="U54" s="272"/>
      <c r="V54" s="272"/>
      <c r="W54" s="272"/>
      <c r="X54" s="272"/>
      <c r="Y54" s="272"/>
      <c r="Z54" s="272"/>
      <c r="AA54" s="272"/>
      <c r="AB54" s="272"/>
      <c r="AC54" s="272"/>
      <c r="AD54" s="272"/>
      <c r="AE54" s="272"/>
      <c r="AF54" s="272"/>
      <c r="AG54" s="272"/>
      <c r="AH54" s="272"/>
      <c r="AI54" s="272"/>
      <c r="AJ54" s="272"/>
      <c r="AK54" s="272"/>
      <c r="AL54" s="272"/>
      <c r="AM54" s="272"/>
      <c r="AN54" s="272"/>
      <c r="AO54" s="272"/>
      <c r="AP54" s="272"/>
      <c r="AQ54" s="272"/>
      <c r="AR54" s="272"/>
      <c r="AS54" s="272"/>
      <c r="AT54" s="272"/>
      <c r="AU54" s="272"/>
      <c r="AV54" s="272"/>
      <c r="AW54" s="272"/>
      <c r="AX54" s="272"/>
      <c r="AY54" s="272"/>
      <c r="AZ54" s="272"/>
      <c r="BA54" s="272"/>
      <c r="BB54" s="272"/>
      <c r="BC54" s="272"/>
      <c r="BD54" s="272"/>
      <c r="BE54" s="272"/>
      <c r="BF54" s="272"/>
      <c r="BG54" s="272"/>
      <c r="BH54" s="272"/>
      <c r="BI54" s="272"/>
      <c r="BJ54" s="272"/>
      <c r="BK54" s="275"/>
    </row>
    <row r="55" spans="2:75">
      <c r="B55" s="204" t="s">
        <v>63</v>
      </c>
      <c r="C55" s="272"/>
      <c r="D55" s="272"/>
      <c r="E55" s="272"/>
      <c r="F55" s="272"/>
      <c r="G55" s="272"/>
      <c r="H55" s="272"/>
      <c r="I55" s="272"/>
      <c r="J55" s="272"/>
      <c r="K55" s="272"/>
      <c r="L55" s="272"/>
      <c r="M55" s="272"/>
      <c r="N55" s="272"/>
      <c r="O55" s="272"/>
      <c r="P55" s="2"/>
      <c r="Q55" s="2"/>
      <c r="R55" s="2"/>
      <c r="S55" s="196"/>
      <c r="T55" s="272"/>
      <c r="U55" s="272"/>
      <c r="V55" s="272"/>
      <c r="W55" s="272"/>
      <c r="X55" s="272"/>
      <c r="Y55" s="272"/>
      <c r="Z55" s="272"/>
      <c r="AA55" s="272"/>
      <c r="AB55" s="272"/>
      <c r="AC55" s="272"/>
      <c r="AD55" s="272"/>
      <c r="AE55" s="272"/>
      <c r="AF55" s="272"/>
      <c r="AG55" s="272"/>
      <c r="AH55" s="272"/>
      <c r="AI55" s="272"/>
      <c r="AJ55" s="272"/>
      <c r="AK55" s="272"/>
      <c r="AL55" s="272"/>
      <c r="AM55" s="272"/>
      <c r="AN55" s="272"/>
      <c r="AO55" s="272"/>
      <c r="AP55" s="272"/>
      <c r="AQ55" s="272"/>
      <c r="AR55" s="272"/>
      <c r="AS55" s="272"/>
      <c r="AT55" s="272"/>
      <c r="AU55" s="272"/>
      <c r="AV55" s="272"/>
      <c r="AW55" s="272"/>
      <c r="AX55" s="272"/>
      <c r="AY55" s="272"/>
      <c r="AZ55" s="272"/>
      <c r="BA55" s="272"/>
      <c r="BB55" s="272"/>
      <c r="BC55" s="272"/>
      <c r="BD55" s="272"/>
      <c r="BE55" s="272"/>
      <c r="BF55" s="272"/>
      <c r="BG55" s="272"/>
      <c r="BH55" s="272"/>
      <c r="BI55" s="272"/>
      <c r="BJ55" s="272"/>
      <c r="BK55" s="275"/>
    </row>
    <row r="56" spans="2:75">
      <c r="B56" s="14"/>
      <c r="C56" s="2" t="s">
        <v>64</v>
      </c>
      <c r="D56" s="2"/>
      <c r="E56" s="2"/>
      <c r="F56" s="2"/>
      <c r="G56" s="2"/>
      <c r="H56" s="2"/>
      <c r="I56" s="2"/>
      <c r="J56" s="2"/>
      <c r="K56" s="2"/>
      <c r="L56" s="2"/>
      <c r="M56" s="2"/>
      <c r="N56" s="2"/>
      <c r="O56" s="2"/>
      <c r="P56" s="2"/>
      <c r="Q56" s="2"/>
      <c r="R56" s="2"/>
      <c r="S56" s="2"/>
      <c r="T56" s="2"/>
      <c r="U56" s="2"/>
      <c r="V56" s="2"/>
      <c r="W56" s="189"/>
      <c r="X56" s="272"/>
      <c r="Y56" s="272"/>
      <c r="Z56" s="272"/>
      <c r="AA56" s="272"/>
      <c r="AB56" s="272"/>
      <c r="AC56" s="272"/>
      <c r="AD56" s="272"/>
      <c r="AE56" s="272"/>
      <c r="AF56" s="272"/>
      <c r="AG56" s="272"/>
      <c r="AH56" s="272"/>
      <c r="AI56" s="272"/>
      <c r="AJ56" s="272"/>
      <c r="AK56" s="272"/>
      <c r="AL56" s="272"/>
      <c r="AM56" s="272"/>
      <c r="AN56" s="272"/>
      <c r="AO56" s="272"/>
      <c r="AP56" s="272"/>
      <c r="AQ56" s="272"/>
      <c r="AR56" s="272"/>
      <c r="AS56" s="272"/>
      <c r="AT56" s="272"/>
      <c r="AU56" s="272"/>
      <c r="AV56" s="272"/>
      <c r="AW56" s="272"/>
      <c r="AX56" s="272"/>
      <c r="AY56" s="272"/>
      <c r="AZ56" s="272"/>
      <c r="BA56" s="272"/>
      <c r="BB56" s="272"/>
      <c r="BC56" s="272"/>
      <c r="BD56" s="272"/>
      <c r="BE56" s="272"/>
      <c r="BF56" s="272"/>
      <c r="BG56" s="272"/>
      <c r="BH56" s="272"/>
      <c r="BI56" s="272"/>
      <c r="BJ56" s="272"/>
      <c r="BK56" s="275"/>
    </row>
    <row r="57" spans="2:75" ht="13.15" customHeight="1">
      <c r="B57" s="7"/>
      <c r="C57" s="76" t="s">
        <v>65</v>
      </c>
      <c r="BK57" s="8"/>
    </row>
    <row r="58" spans="2:75">
      <c r="B58" s="7"/>
      <c r="E58" s="76" t="s">
        <v>66</v>
      </c>
      <c r="BK58" s="8"/>
    </row>
    <row r="59" spans="2:75">
      <c r="B59" s="7"/>
      <c r="I59" s="1" t="s">
        <v>67</v>
      </c>
      <c r="BK59" s="8"/>
    </row>
    <row r="60" spans="2:75">
      <c r="B60" s="7"/>
      <c r="I60" s="1" t="s">
        <v>68</v>
      </c>
      <c r="BK60" s="8"/>
    </row>
    <row r="61" spans="2:75">
      <c r="B61" s="7"/>
      <c r="I61" s="1" t="s">
        <v>69</v>
      </c>
      <c r="BK61" s="8"/>
    </row>
    <row r="62" spans="2:75">
      <c r="B62" s="7"/>
      <c r="E62" s="1" t="s">
        <v>70</v>
      </c>
      <c r="BK62" s="8"/>
    </row>
    <row r="63" spans="2:75">
      <c r="B63" s="7"/>
      <c r="C63" s="1" t="s">
        <v>71</v>
      </c>
      <c r="BK63" s="8"/>
    </row>
    <row r="64" spans="2:75">
      <c r="B64" s="7"/>
      <c r="I64" s="1" t="s">
        <v>72</v>
      </c>
      <c r="BK64" s="8"/>
    </row>
    <row r="65" spans="2:63">
      <c r="B65" s="7"/>
      <c r="I65" s="1" t="s">
        <v>73</v>
      </c>
      <c r="BK65" s="8"/>
    </row>
    <row r="66" spans="2:63" ht="13.5" customHeight="1">
      <c r="B66" s="7"/>
      <c r="I66" s="1" t="s">
        <v>74</v>
      </c>
      <c r="BK66" s="8"/>
    </row>
    <row r="67" spans="2:63" ht="13.15" customHeight="1">
      <c r="B67" s="16"/>
      <c r="C67" s="18" t="s">
        <v>75</v>
      </c>
      <c r="D67" s="18"/>
      <c r="E67" s="3"/>
      <c r="F67" s="3"/>
      <c r="G67" s="3"/>
      <c r="H67" s="3"/>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15"/>
    </row>
    <row r="68" spans="2:63">
      <c r="B68" s="14"/>
      <c r="C68" s="2" t="s">
        <v>76</v>
      </c>
      <c r="D68" s="2"/>
      <c r="E68" s="2"/>
      <c r="F68" s="2"/>
      <c r="G68" s="2"/>
      <c r="H68" s="13"/>
      <c r="I68" s="2"/>
      <c r="J68" s="2"/>
      <c r="K68" s="2"/>
      <c r="L68" s="199" t="s">
        <v>77</v>
      </c>
      <c r="M68" s="272"/>
      <c r="N68" s="272"/>
      <c r="O68" s="272"/>
      <c r="P68" s="272"/>
      <c r="Q68" s="272"/>
      <c r="R68" s="272"/>
      <c r="S68" s="272"/>
      <c r="T68" s="272"/>
      <c r="U68" s="272"/>
      <c r="V68" s="272"/>
      <c r="W68" s="272"/>
      <c r="X68" s="272"/>
      <c r="Y68" s="272"/>
      <c r="Z68" s="272"/>
      <c r="AA68" s="272"/>
      <c r="AB68" s="272"/>
      <c r="AC68" s="272"/>
      <c r="AD68" s="272"/>
      <c r="AE68" s="272"/>
      <c r="AF68" s="272"/>
      <c r="AG68" s="278"/>
      <c r="AH68" s="12"/>
      <c r="AI68" s="2" t="s">
        <v>78</v>
      </c>
      <c r="AJ68" s="2"/>
      <c r="AK68" s="2"/>
      <c r="AL68" s="2"/>
      <c r="AM68" s="2"/>
      <c r="AN68" s="2"/>
      <c r="AO68" s="2"/>
      <c r="AP68" s="2"/>
      <c r="AQ68" s="2"/>
      <c r="AR68" s="2"/>
      <c r="AS68" s="2"/>
      <c r="AT68" s="2"/>
      <c r="AU68" s="190" t="s">
        <v>77</v>
      </c>
      <c r="AV68" s="272"/>
      <c r="AW68" s="272"/>
      <c r="AX68" s="272"/>
      <c r="AY68" s="272"/>
      <c r="AZ68" s="272"/>
      <c r="BA68" s="272"/>
      <c r="BB68" s="272"/>
      <c r="BC68" s="272"/>
      <c r="BD68" s="272"/>
      <c r="BE68" s="272"/>
      <c r="BF68" s="272"/>
      <c r="BG68" s="272"/>
      <c r="BH68" s="272"/>
      <c r="BI68" s="272"/>
      <c r="BJ68" s="272"/>
      <c r="BK68" s="275"/>
    </row>
    <row r="69" spans="2:63">
      <c r="B69" s="14"/>
      <c r="C69" s="34" t="s">
        <v>79</v>
      </c>
      <c r="D69" s="2"/>
      <c r="E69" s="2"/>
      <c r="F69" s="2"/>
      <c r="G69" s="2"/>
      <c r="H69" s="13"/>
      <c r="I69" s="2"/>
      <c r="J69" s="2"/>
      <c r="K69" s="2"/>
      <c r="L69" s="2"/>
      <c r="M69" s="2"/>
      <c r="N69" s="2"/>
      <c r="O69" s="34"/>
      <c r="P69" s="199" t="s">
        <v>77</v>
      </c>
      <c r="Q69" s="272"/>
      <c r="R69" s="272"/>
      <c r="S69" s="272"/>
      <c r="T69" s="272"/>
      <c r="U69" s="272"/>
      <c r="V69" s="272"/>
      <c r="W69" s="272"/>
      <c r="X69" s="272"/>
      <c r="Y69" s="272"/>
      <c r="Z69" s="272"/>
      <c r="AA69" s="272"/>
      <c r="AB69" s="272"/>
      <c r="AC69" s="272"/>
      <c r="AD69" s="272"/>
      <c r="AE69" s="272"/>
      <c r="AF69" s="272"/>
      <c r="AG69" s="278"/>
      <c r="AH69" s="12"/>
      <c r="AI69" s="2" t="s">
        <v>80</v>
      </c>
      <c r="AJ69" s="2"/>
      <c r="AK69" s="2"/>
      <c r="AL69" s="2"/>
      <c r="AM69" s="2"/>
      <c r="AN69" s="2"/>
      <c r="AO69" s="2"/>
      <c r="AP69" s="2"/>
      <c r="AQ69" s="2"/>
      <c r="AR69" s="2"/>
      <c r="AS69" s="2"/>
      <c r="AT69" s="2"/>
      <c r="AU69" s="190" t="s">
        <v>77</v>
      </c>
      <c r="AV69" s="272"/>
      <c r="AW69" s="272"/>
      <c r="AX69" s="272"/>
      <c r="AY69" s="272"/>
      <c r="AZ69" s="272"/>
      <c r="BA69" s="272"/>
      <c r="BB69" s="272"/>
      <c r="BC69" s="272"/>
      <c r="BD69" s="272"/>
      <c r="BE69" s="272"/>
      <c r="BF69" s="272"/>
      <c r="BG69" s="272"/>
      <c r="BH69" s="272"/>
      <c r="BI69" s="272"/>
      <c r="BJ69" s="272"/>
      <c r="BK69" s="275"/>
    </row>
    <row r="70" spans="2:63">
      <c r="B70" s="14"/>
      <c r="C70" s="193" t="s">
        <v>81</v>
      </c>
      <c r="D70" s="272"/>
      <c r="E70" s="272"/>
      <c r="F70" s="272"/>
      <c r="G70" s="272"/>
      <c r="H70" s="272"/>
      <c r="I70" s="272"/>
      <c r="J70" s="272"/>
      <c r="K70" s="272"/>
      <c r="L70" s="272"/>
      <c r="M70" s="272"/>
      <c r="N70" s="272"/>
      <c r="O70" s="272"/>
      <c r="P70" s="272"/>
      <c r="Q70" s="272"/>
      <c r="R70" s="272"/>
      <c r="S70" s="272"/>
      <c r="T70" s="272"/>
      <c r="U70" s="272"/>
      <c r="V70" s="272"/>
      <c r="W70" s="272"/>
      <c r="X70" s="206"/>
      <c r="Y70" s="272"/>
      <c r="Z70" s="272"/>
      <c r="AA70" s="272"/>
      <c r="AB70" s="272"/>
      <c r="AC70" s="272"/>
      <c r="AD70" s="272"/>
      <c r="AE70" s="272"/>
      <c r="AF70" s="272"/>
      <c r="AG70" s="278"/>
      <c r="AH70" s="12"/>
      <c r="AI70" s="193" t="s">
        <v>82</v>
      </c>
      <c r="AJ70" s="272"/>
      <c r="AK70" s="272"/>
      <c r="AL70" s="272"/>
      <c r="AM70" s="272"/>
      <c r="AN70" s="272"/>
      <c r="AO70" s="272"/>
      <c r="AP70" s="272"/>
      <c r="AQ70" s="272"/>
      <c r="AR70" s="272"/>
      <c r="AS70" s="272"/>
      <c r="AT70" s="272"/>
      <c r="AU70" s="272"/>
      <c r="AV70" s="272"/>
      <c r="AW70" s="272"/>
      <c r="AX70" s="272"/>
      <c r="AY70" s="272"/>
      <c r="AZ70" s="272"/>
      <c r="BA70" s="189"/>
      <c r="BB70" s="272"/>
      <c r="BC70" s="272"/>
      <c r="BD70" s="272"/>
      <c r="BE70" s="272"/>
      <c r="BF70" s="272"/>
      <c r="BG70" s="272"/>
      <c r="BH70" s="272"/>
      <c r="BI70" s="272"/>
      <c r="BJ70" s="272"/>
      <c r="BK70" s="275"/>
    </row>
    <row r="71" spans="2:63">
      <c r="B71" s="9"/>
      <c r="C71" s="10"/>
      <c r="D71" s="10"/>
      <c r="E71" s="10"/>
      <c r="F71" s="10"/>
      <c r="G71" s="10"/>
      <c r="H71" s="10"/>
      <c r="I71" s="10"/>
      <c r="J71" s="10"/>
      <c r="K71" s="10"/>
      <c r="L71" s="10"/>
      <c r="M71" s="10"/>
      <c r="N71" s="10"/>
      <c r="O71" s="10"/>
      <c r="P71" s="10"/>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c r="AY71" s="10"/>
      <c r="AZ71" s="10"/>
      <c r="BA71" s="10"/>
      <c r="BB71" s="10"/>
      <c r="BC71" s="10"/>
      <c r="BD71" s="10"/>
      <c r="BE71" s="10"/>
      <c r="BF71" s="10"/>
      <c r="BG71" s="10"/>
      <c r="BH71" s="10"/>
      <c r="BI71" s="10"/>
      <c r="BJ71" s="10"/>
      <c r="BK71" s="11"/>
    </row>
    <row r="72" spans="2:63" ht="13.15" customHeight="1">
      <c r="B72" s="14"/>
      <c r="C72" s="17" t="s">
        <v>83</v>
      </c>
      <c r="D72" s="17"/>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15"/>
    </row>
    <row r="73" spans="2:63">
      <c r="B73" s="201"/>
      <c r="C73" s="269"/>
      <c r="D73" s="269"/>
      <c r="E73" s="269"/>
      <c r="F73" s="269"/>
      <c r="G73" s="269"/>
      <c r="H73" s="269"/>
      <c r="I73" s="269"/>
      <c r="J73" s="269"/>
      <c r="K73" s="269"/>
      <c r="L73" s="269"/>
      <c r="M73" s="269"/>
      <c r="N73" s="269"/>
      <c r="O73" s="269"/>
      <c r="P73" s="269"/>
      <c r="Q73" s="269"/>
      <c r="R73" s="269"/>
      <c r="S73" s="269"/>
      <c r="T73" s="269"/>
      <c r="U73" s="269"/>
      <c r="V73" s="269"/>
      <c r="W73" s="269"/>
      <c r="X73" s="269"/>
      <c r="Y73" s="269"/>
      <c r="Z73" s="269"/>
      <c r="AA73" s="269"/>
      <c r="AB73" s="269"/>
      <c r="AC73" s="269"/>
      <c r="AD73" s="269"/>
      <c r="AE73" s="269"/>
      <c r="AF73" s="269"/>
      <c r="AG73" s="269"/>
      <c r="AH73" s="269"/>
      <c r="AI73" s="269"/>
      <c r="AJ73" s="269"/>
      <c r="AK73" s="269"/>
      <c r="AL73" s="269"/>
      <c r="AM73" s="269"/>
      <c r="AN73" s="269"/>
      <c r="AO73" s="269"/>
      <c r="AP73" s="269"/>
      <c r="AQ73" s="269"/>
      <c r="AR73" s="269"/>
      <c r="AS73" s="269"/>
      <c r="AT73" s="269"/>
      <c r="AU73" s="269"/>
      <c r="AV73" s="269"/>
      <c r="AW73" s="269"/>
      <c r="AX73" s="269"/>
      <c r="AY73" s="269"/>
      <c r="AZ73" s="269"/>
      <c r="BA73" s="269"/>
      <c r="BB73" s="269"/>
      <c r="BC73" s="269"/>
      <c r="BD73" s="269"/>
      <c r="BE73" s="269"/>
      <c r="BF73" s="269"/>
      <c r="BG73" s="269"/>
      <c r="BH73" s="269"/>
      <c r="BI73" s="269"/>
      <c r="BJ73" s="269"/>
      <c r="BK73" s="279"/>
    </row>
    <row r="74" spans="2:63">
      <c r="B74" s="284"/>
      <c r="C74" s="268"/>
      <c r="D74" s="268"/>
      <c r="E74" s="268"/>
      <c r="F74" s="268"/>
      <c r="G74" s="268"/>
      <c r="H74" s="268"/>
      <c r="I74" s="268"/>
      <c r="J74" s="268"/>
      <c r="K74" s="268"/>
      <c r="L74" s="268"/>
      <c r="M74" s="268"/>
      <c r="N74" s="268"/>
      <c r="O74" s="268"/>
      <c r="P74" s="268"/>
      <c r="Q74" s="268"/>
      <c r="R74" s="268"/>
      <c r="S74" s="268"/>
      <c r="T74" s="268"/>
      <c r="U74" s="268"/>
      <c r="V74" s="268"/>
      <c r="W74" s="268"/>
      <c r="X74" s="268"/>
      <c r="Y74" s="268"/>
      <c r="Z74" s="268"/>
      <c r="AA74" s="268"/>
      <c r="AB74" s="268"/>
      <c r="AC74" s="268"/>
      <c r="AD74" s="268"/>
      <c r="AE74" s="268"/>
      <c r="AF74" s="268"/>
      <c r="AG74" s="268"/>
      <c r="AH74" s="268"/>
      <c r="AI74" s="268"/>
      <c r="AJ74" s="268"/>
      <c r="AK74" s="268"/>
      <c r="AL74" s="268"/>
      <c r="AM74" s="268"/>
      <c r="AN74" s="268"/>
      <c r="AO74" s="268"/>
      <c r="AP74" s="268"/>
      <c r="AQ74" s="268"/>
      <c r="AR74" s="268"/>
      <c r="AS74" s="268"/>
      <c r="AT74" s="268"/>
      <c r="AU74" s="268"/>
      <c r="AV74" s="268"/>
      <c r="AW74" s="268"/>
      <c r="AX74" s="268"/>
      <c r="AY74" s="268"/>
      <c r="AZ74" s="268"/>
      <c r="BA74" s="268"/>
      <c r="BB74" s="268"/>
      <c r="BC74" s="268"/>
      <c r="BD74" s="268"/>
      <c r="BE74" s="268"/>
      <c r="BF74" s="268"/>
      <c r="BG74" s="268"/>
      <c r="BH74" s="268"/>
      <c r="BI74" s="268"/>
      <c r="BJ74" s="268"/>
      <c r="BK74" s="280"/>
    </row>
    <row r="75" spans="2:63">
      <c r="B75" s="284"/>
      <c r="C75" s="268"/>
      <c r="D75" s="268"/>
      <c r="E75" s="268"/>
      <c r="F75" s="268"/>
      <c r="G75" s="268"/>
      <c r="H75" s="268"/>
      <c r="I75" s="268"/>
      <c r="J75" s="268"/>
      <c r="K75" s="268"/>
      <c r="L75" s="268"/>
      <c r="M75" s="268"/>
      <c r="N75" s="268"/>
      <c r="O75" s="268"/>
      <c r="P75" s="268"/>
      <c r="Q75" s="268"/>
      <c r="R75" s="268"/>
      <c r="S75" s="268"/>
      <c r="T75" s="268"/>
      <c r="U75" s="268"/>
      <c r="V75" s="268"/>
      <c r="W75" s="268"/>
      <c r="X75" s="268"/>
      <c r="Y75" s="268"/>
      <c r="Z75" s="268"/>
      <c r="AA75" s="268"/>
      <c r="AB75" s="268"/>
      <c r="AC75" s="268"/>
      <c r="AD75" s="268"/>
      <c r="AE75" s="268"/>
      <c r="AF75" s="268"/>
      <c r="AG75" s="268"/>
      <c r="AH75" s="268"/>
      <c r="AI75" s="268"/>
      <c r="AJ75" s="268"/>
      <c r="AK75" s="268"/>
      <c r="AL75" s="268"/>
      <c r="AM75" s="268"/>
      <c r="AN75" s="268"/>
      <c r="AO75" s="268"/>
      <c r="AP75" s="268"/>
      <c r="AQ75" s="268"/>
      <c r="AR75" s="268"/>
      <c r="AS75" s="268"/>
      <c r="AT75" s="268"/>
      <c r="AU75" s="268"/>
      <c r="AV75" s="268"/>
      <c r="AW75" s="268"/>
      <c r="AX75" s="268"/>
      <c r="AY75" s="268"/>
      <c r="AZ75" s="268"/>
      <c r="BA75" s="268"/>
      <c r="BB75" s="268"/>
      <c r="BC75" s="268"/>
      <c r="BD75" s="268"/>
      <c r="BE75" s="268"/>
      <c r="BF75" s="268"/>
      <c r="BG75" s="268"/>
      <c r="BH75" s="268"/>
      <c r="BI75" s="268"/>
      <c r="BJ75" s="268"/>
      <c r="BK75" s="280"/>
    </row>
    <row r="76" spans="2:63">
      <c r="B76" s="284"/>
      <c r="C76" s="268"/>
      <c r="D76" s="268"/>
      <c r="E76" s="268"/>
      <c r="F76" s="268"/>
      <c r="G76" s="268"/>
      <c r="H76" s="268"/>
      <c r="I76" s="268"/>
      <c r="J76" s="268"/>
      <c r="K76" s="268"/>
      <c r="L76" s="268"/>
      <c r="M76" s="268"/>
      <c r="N76" s="268"/>
      <c r="O76" s="268"/>
      <c r="P76" s="268"/>
      <c r="Q76" s="268"/>
      <c r="R76" s="268"/>
      <c r="S76" s="268"/>
      <c r="T76" s="268"/>
      <c r="U76" s="268"/>
      <c r="V76" s="268"/>
      <c r="W76" s="268"/>
      <c r="X76" s="268"/>
      <c r="Y76" s="268"/>
      <c r="Z76" s="268"/>
      <c r="AA76" s="268"/>
      <c r="AB76" s="268"/>
      <c r="AC76" s="268"/>
      <c r="AD76" s="268"/>
      <c r="AE76" s="268"/>
      <c r="AF76" s="268"/>
      <c r="AG76" s="268"/>
      <c r="AH76" s="268"/>
      <c r="AI76" s="268"/>
      <c r="AJ76" s="268"/>
      <c r="AK76" s="268"/>
      <c r="AL76" s="268"/>
      <c r="AM76" s="268"/>
      <c r="AN76" s="268"/>
      <c r="AO76" s="268"/>
      <c r="AP76" s="268"/>
      <c r="AQ76" s="268"/>
      <c r="AR76" s="268"/>
      <c r="AS76" s="268"/>
      <c r="AT76" s="268"/>
      <c r="AU76" s="268"/>
      <c r="AV76" s="268"/>
      <c r="AW76" s="268"/>
      <c r="AX76" s="268"/>
      <c r="AY76" s="268"/>
      <c r="AZ76" s="268"/>
      <c r="BA76" s="268"/>
      <c r="BB76" s="268"/>
      <c r="BC76" s="268"/>
      <c r="BD76" s="268"/>
      <c r="BE76" s="268"/>
      <c r="BF76" s="268"/>
      <c r="BG76" s="268"/>
      <c r="BH76" s="268"/>
      <c r="BI76" s="268"/>
      <c r="BJ76" s="268"/>
      <c r="BK76" s="280"/>
    </row>
    <row r="77" spans="2:63">
      <c r="B77" s="284"/>
      <c r="C77" s="268"/>
      <c r="D77" s="268"/>
      <c r="E77" s="268"/>
      <c r="F77" s="268"/>
      <c r="G77" s="268"/>
      <c r="H77" s="268"/>
      <c r="I77" s="268"/>
      <c r="J77" s="268"/>
      <c r="K77" s="268"/>
      <c r="L77" s="268"/>
      <c r="M77" s="268"/>
      <c r="N77" s="268"/>
      <c r="O77" s="268"/>
      <c r="P77" s="268"/>
      <c r="Q77" s="268"/>
      <c r="R77" s="268"/>
      <c r="S77" s="268"/>
      <c r="T77" s="268"/>
      <c r="U77" s="268"/>
      <c r="V77" s="268"/>
      <c r="W77" s="268"/>
      <c r="X77" s="268"/>
      <c r="Y77" s="268"/>
      <c r="Z77" s="268"/>
      <c r="AA77" s="268"/>
      <c r="AB77" s="268"/>
      <c r="AC77" s="268"/>
      <c r="AD77" s="268"/>
      <c r="AE77" s="268"/>
      <c r="AF77" s="268"/>
      <c r="AG77" s="268"/>
      <c r="AH77" s="268"/>
      <c r="AI77" s="268"/>
      <c r="AJ77" s="268"/>
      <c r="AK77" s="268"/>
      <c r="AL77" s="268"/>
      <c r="AM77" s="268"/>
      <c r="AN77" s="268"/>
      <c r="AO77" s="268"/>
      <c r="AP77" s="268"/>
      <c r="AQ77" s="268"/>
      <c r="AR77" s="268"/>
      <c r="AS77" s="268"/>
      <c r="AT77" s="268"/>
      <c r="AU77" s="268"/>
      <c r="AV77" s="268"/>
      <c r="AW77" s="268"/>
      <c r="AX77" s="268"/>
      <c r="AY77" s="268"/>
      <c r="AZ77" s="268"/>
      <c r="BA77" s="268"/>
      <c r="BB77" s="268"/>
      <c r="BC77" s="268"/>
      <c r="BD77" s="268"/>
      <c r="BE77" s="268"/>
      <c r="BF77" s="268"/>
      <c r="BG77" s="268"/>
      <c r="BH77" s="268"/>
      <c r="BI77" s="268"/>
      <c r="BJ77" s="268"/>
      <c r="BK77" s="280"/>
    </row>
    <row r="78" spans="2:63" ht="13.15" customHeight="1" thickBot="1">
      <c r="B78" s="198" t="s">
        <v>84</v>
      </c>
      <c r="C78" s="285"/>
      <c r="D78" s="285"/>
      <c r="E78" s="285"/>
      <c r="F78" s="285"/>
      <c r="G78" s="285"/>
      <c r="H78" s="285"/>
      <c r="I78" s="285"/>
      <c r="J78" s="285"/>
      <c r="K78" s="285"/>
      <c r="L78" s="285"/>
      <c r="M78" s="285"/>
      <c r="N78" s="285"/>
      <c r="O78" s="285"/>
      <c r="P78" s="285"/>
      <c r="Q78" s="285"/>
      <c r="R78" s="285"/>
      <c r="S78" s="285"/>
      <c r="T78" s="285"/>
      <c r="U78" s="285"/>
      <c r="V78" s="285"/>
      <c r="W78" s="285"/>
      <c r="X78" s="285"/>
      <c r="Y78" s="285"/>
      <c r="Z78" s="285"/>
      <c r="AA78" s="285"/>
      <c r="AB78" s="285"/>
      <c r="AC78" s="285"/>
      <c r="AD78" s="285"/>
      <c r="AE78" s="285"/>
      <c r="AF78" s="285"/>
      <c r="AG78" s="285"/>
      <c r="AH78" s="285"/>
      <c r="AI78" s="285"/>
      <c r="AJ78" s="285"/>
      <c r="AK78" s="285"/>
      <c r="AL78" s="285"/>
      <c r="AM78" s="285"/>
      <c r="AN78" s="285"/>
      <c r="AO78" s="285"/>
      <c r="AP78" s="285"/>
      <c r="AQ78" s="285"/>
      <c r="AR78" s="285"/>
      <c r="AS78" s="285"/>
      <c r="AT78" s="285"/>
      <c r="AU78" s="285"/>
      <c r="AV78" s="285"/>
      <c r="AW78" s="285"/>
      <c r="AX78" s="285"/>
      <c r="AY78" s="285"/>
      <c r="AZ78" s="285"/>
      <c r="BA78" s="285"/>
      <c r="BB78" s="285"/>
      <c r="BC78" s="285"/>
      <c r="BD78" s="285"/>
      <c r="BE78" s="285"/>
      <c r="BF78" s="285"/>
      <c r="BG78" s="285"/>
      <c r="BH78" s="285"/>
      <c r="BI78" s="285"/>
      <c r="BJ78" s="285"/>
      <c r="BK78" s="286"/>
    </row>
    <row r="80" spans="2:63">
      <c r="B80" s="94" t="s">
        <v>85</v>
      </c>
      <c r="C80" s="76" t="s">
        <v>86</v>
      </c>
    </row>
    <row r="81" spans="2:3">
      <c r="B81" s="94"/>
      <c r="C81" s="76" t="s">
        <v>87</v>
      </c>
    </row>
    <row r="82" spans="2:3">
      <c r="B82" s="94"/>
      <c r="C82" s="76" t="s">
        <v>88</v>
      </c>
    </row>
    <row r="83" spans="2:3">
      <c r="C83" s="76"/>
    </row>
  </sheetData>
  <mergeCells count="47">
    <mergeCell ref="C3:AN3"/>
    <mergeCell ref="X70:AG70"/>
    <mergeCell ref="AU68:BK68"/>
    <mergeCell ref="BN51:BW51"/>
    <mergeCell ref="AY8:BI8"/>
    <mergeCell ref="P31:AK31"/>
    <mergeCell ref="E21:I21"/>
    <mergeCell ref="AY4:BI4"/>
    <mergeCell ref="C5:AN5"/>
    <mergeCell ref="N26:BK26"/>
    <mergeCell ref="N25:AX25"/>
    <mergeCell ref="M41:BK41"/>
    <mergeCell ref="AY9:BI9"/>
    <mergeCell ref="D19:BK19"/>
    <mergeCell ref="AY5:BI5"/>
    <mergeCell ref="N24:BK24"/>
    <mergeCell ref="B78:BK78"/>
    <mergeCell ref="P69:AG69"/>
    <mergeCell ref="M42:BK42"/>
    <mergeCell ref="BA25:BK25"/>
    <mergeCell ref="W51:BK51"/>
    <mergeCell ref="B73:BK77"/>
    <mergeCell ref="S54:BK54"/>
    <mergeCell ref="W56:BK56"/>
    <mergeCell ref="M29:BK29"/>
    <mergeCell ref="L68:AG68"/>
    <mergeCell ref="AO31:AV31"/>
    <mergeCell ref="R28:BK28"/>
    <mergeCell ref="AZ31:BK31"/>
    <mergeCell ref="R27:BK27"/>
    <mergeCell ref="C45:BK47"/>
    <mergeCell ref="B55:O55"/>
    <mergeCell ref="D20:I20"/>
    <mergeCell ref="J21:BA21"/>
    <mergeCell ref="C70:W70"/>
    <mergeCell ref="D17:BJ17"/>
    <mergeCell ref="M30:BK30"/>
    <mergeCell ref="S55:BK55"/>
    <mergeCell ref="AI70:AZ70"/>
    <mergeCell ref="J20:AG20"/>
    <mergeCell ref="D18:BJ18"/>
    <mergeCell ref="AP3:BJ3"/>
    <mergeCell ref="BN50:BW50"/>
    <mergeCell ref="AY7:BI7"/>
    <mergeCell ref="BA70:BK70"/>
    <mergeCell ref="AY6:BI6"/>
    <mergeCell ref="AU69:BK69"/>
  </mergeCells>
  <hyperlinks>
    <hyperlink ref="J20" r:id="rId1" xr:uid="{00000000-0004-0000-0000-000000000000}"/>
  </hyperlinks>
  <pageMargins left="0.5" right="0.5" top="0.5" bottom="0.5" header="0.3" footer="0.3"/>
  <pageSetup scale="72"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25" r:id="rId5" name="Check Box 1">
              <controlPr defaultSize="0" autoFill="0" autoLine="0" autoPict="0">
                <anchor moveWithCells="1">
                  <from>
                    <xdr:col>2</xdr:col>
                    <xdr:colOff>68580</xdr:colOff>
                    <xdr:row>50</xdr:row>
                    <xdr:rowOff>152400</xdr:rowOff>
                  </from>
                  <to>
                    <xdr:col>4</xdr:col>
                    <xdr:colOff>60960</xdr:colOff>
                    <xdr:row>52</xdr:row>
                    <xdr:rowOff>30480</xdr:rowOff>
                  </to>
                </anchor>
              </controlPr>
            </control>
          </mc:Choice>
        </mc:AlternateContent>
        <mc:AlternateContent xmlns:mc="http://schemas.openxmlformats.org/markup-compatibility/2006">
          <mc:Choice Requires="x14">
            <control shapeId="1026" r:id="rId6" name="Check Box 2">
              <controlPr defaultSize="0" autoFill="0" autoLine="0" autoPict="0">
                <anchor moveWithCells="1">
                  <from>
                    <xdr:col>1</xdr:col>
                    <xdr:colOff>60960</xdr:colOff>
                    <xdr:row>32</xdr:row>
                    <xdr:rowOff>137160</xdr:rowOff>
                  </from>
                  <to>
                    <xdr:col>3</xdr:col>
                    <xdr:colOff>38100</xdr:colOff>
                    <xdr:row>34</xdr:row>
                    <xdr:rowOff>38100</xdr:rowOff>
                  </to>
                </anchor>
              </controlPr>
            </control>
          </mc:Choice>
        </mc:AlternateContent>
        <mc:AlternateContent xmlns:mc="http://schemas.openxmlformats.org/markup-compatibility/2006">
          <mc:Choice Requires="x14">
            <control shapeId="1027" r:id="rId7" name="Check Box 3">
              <controlPr defaultSize="0" autoFill="0" autoLine="0" autoPict="0">
                <anchor moveWithCells="1">
                  <from>
                    <xdr:col>1</xdr:col>
                    <xdr:colOff>60960</xdr:colOff>
                    <xdr:row>33</xdr:row>
                    <xdr:rowOff>137160</xdr:rowOff>
                  </from>
                  <to>
                    <xdr:col>3</xdr:col>
                    <xdr:colOff>38100</xdr:colOff>
                    <xdr:row>35</xdr:row>
                    <xdr:rowOff>38100</xdr:rowOff>
                  </to>
                </anchor>
              </controlPr>
            </control>
          </mc:Choice>
        </mc:AlternateContent>
        <mc:AlternateContent xmlns:mc="http://schemas.openxmlformats.org/markup-compatibility/2006">
          <mc:Choice Requires="x14">
            <control shapeId="1028" r:id="rId8" name="Check Box 4">
              <controlPr defaultSize="0" autoFill="0" autoLine="0" autoPict="0">
                <anchor moveWithCells="1">
                  <from>
                    <xdr:col>4</xdr:col>
                    <xdr:colOff>60960</xdr:colOff>
                    <xdr:row>34</xdr:row>
                    <xdr:rowOff>144780</xdr:rowOff>
                  </from>
                  <to>
                    <xdr:col>6</xdr:col>
                    <xdr:colOff>45720</xdr:colOff>
                    <xdr:row>36</xdr:row>
                    <xdr:rowOff>45720</xdr:rowOff>
                  </to>
                </anchor>
              </controlPr>
            </control>
          </mc:Choice>
        </mc:AlternateContent>
        <mc:AlternateContent xmlns:mc="http://schemas.openxmlformats.org/markup-compatibility/2006">
          <mc:Choice Requires="x14">
            <control shapeId="1029" r:id="rId9" name="Check Box 5">
              <controlPr defaultSize="0" autoFill="0" autoLine="0" autoPict="0">
                <anchor moveWithCells="1">
                  <from>
                    <xdr:col>15</xdr:col>
                    <xdr:colOff>60960</xdr:colOff>
                    <xdr:row>34</xdr:row>
                    <xdr:rowOff>152400</xdr:rowOff>
                  </from>
                  <to>
                    <xdr:col>17</xdr:col>
                    <xdr:colOff>45720</xdr:colOff>
                    <xdr:row>36</xdr:row>
                    <xdr:rowOff>60960</xdr:rowOff>
                  </to>
                </anchor>
              </controlPr>
            </control>
          </mc:Choice>
        </mc:AlternateContent>
        <mc:AlternateContent xmlns:mc="http://schemas.openxmlformats.org/markup-compatibility/2006">
          <mc:Choice Requires="x14">
            <control shapeId="1030" r:id="rId10" name="Check Box 6">
              <controlPr defaultSize="0" autoFill="0" autoLine="0" autoPict="0">
                <anchor moveWithCells="1">
                  <from>
                    <xdr:col>1</xdr:col>
                    <xdr:colOff>60960</xdr:colOff>
                    <xdr:row>35</xdr:row>
                    <xdr:rowOff>137160</xdr:rowOff>
                  </from>
                  <to>
                    <xdr:col>3</xdr:col>
                    <xdr:colOff>45720</xdr:colOff>
                    <xdr:row>37</xdr:row>
                    <xdr:rowOff>30480</xdr:rowOff>
                  </to>
                </anchor>
              </controlPr>
            </control>
          </mc:Choice>
        </mc:AlternateContent>
        <mc:AlternateContent xmlns:mc="http://schemas.openxmlformats.org/markup-compatibility/2006">
          <mc:Choice Requires="x14">
            <control shapeId="1031" r:id="rId11" name="Check Box 7">
              <controlPr defaultSize="0" autoFill="0" autoLine="0" autoPict="0">
                <anchor moveWithCells="1">
                  <from>
                    <xdr:col>12</xdr:col>
                    <xdr:colOff>175260</xdr:colOff>
                    <xdr:row>38</xdr:row>
                    <xdr:rowOff>121920</xdr:rowOff>
                  </from>
                  <to>
                    <xdr:col>14</xdr:col>
                    <xdr:colOff>60960</xdr:colOff>
                    <xdr:row>40</xdr:row>
                    <xdr:rowOff>30480</xdr:rowOff>
                  </to>
                </anchor>
              </controlPr>
            </control>
          </mc:Choice>
        </mc:AlternateContent>
        <mc:AlternateContent xmlns:mc="http://schemas.openxmlformats.org/markup-compatibility/2006">
          <mc:Choice Requires="x14">
            <control shapeId="1032" r:id="rId12" name="Check Box 8">
              <controlPr defaultSize="0" autoFill="0" autoLine="0" autoPict="0">
                <anchor moveWithCells="1">
                  <from>
                    <xdr:col>18</xdr:col>
                    <xdr:colOff>68580</xdr:colOff>
                    <xdr:row>38</xdr:row>
                    <xdr:rowOff>121920</xdr:rowOff>
                  </from>
                  <to>
                    <xdr:col>20</xdr:col>
                    <xdr:colOff>60960</xdr:colOff>
                    <xdr:row>40</xdr:row>
                    <xdr:rowOff>30480</xdr:rowOff>
                  </to>
                </anchor>
              </controlPr>
            </control>
          </mc:Choice>
        </mc:AlternateContent>
        <mc:AlternateContent xmlns:mc="http://schemas.openxmlformats.org/markup-compatibility/2006">
          <mc:Choice Requires="x14">
            <control shapeId="1033" r:id="rId13" name="Check Box 9">
              <controlPr defaultSize="0" autoFill="0" autoLine="0" autoPict="0">
                <anchor moveWithCells="1">
                  <from>
                    <xdr:col>26</xdr:col>
                    <xdr:colOff>76200</xdr:colOff>
                    <xdr:row>38</xdr:row>
                    <xdr:rowOff>137160</xdr:rowOff>
                  </from>
                  <to>
                    <xdr:col>28</xdr:col>
                    <xdr:colOff>60960</xdr:colOff>
                    <xdr:row>40</xdr:row>
                    <xdr:rowOff>38100</xdr:rowOff>
                  </to>
                </anchor>
              </controlPr>
            </control>
          </mc:Choice>
        </mc:AlternateContent>
        <mc:AlternateContent xmlns:mc="http://schemas.openxmlformats.org/markup-compatibility/2006">
          <mc:Choice Requires="x14">
            <control shapeId="1034" r:id="rId14" name="Check Box 10">
              <controlPr defaultSize="0" autoFill="0" autoLine="0" autoPict="0">
                <anchor moveWithCells="1">
                  <from>
                    <xdr:col>32</xdr:col>
                    <xdr:colOff>152400</xdr:colOff>
                    <xdr:row>38</xdr:row>
                    <xdr:rowOff>121920</xdr:rowOff>
                  </from>
                  <to>
                    <xdr:col>34</xdr:col>
                    <xdr:colOff>60960</xdr:colOff>
                    <xdr:row>40</xdr:row>
                    <xdr:rowOff>30480</xdr:rowOff>
                  </to>
                </anchor>
              </controlPr>
            </control>
          </mc:Choice>
        </mc:AlternateContent>
        <mc:AlternateContent xmlns:mc="http://schemas.openxmlformats.org/markup-compatibility/2006">
          <mc:Choice Requires="x14">
            <control shapeId="1035" r:id="rId15" name="Check Box 11">
              <controlPr defaultSize="0" autoFill="0" autoLine="0" autoPict="0">
                <anchor moveWithCells="1">
                  <from>
                    <xdr:col>20</xdr:col>
                    <xdr:colOff>68580</xdr:colOff>
                    <xdr:row>49</xdr:row>
                    <xdr:rowOff>137160</xdr:rowOff>
                  </from>
                  <to>
                    <xdr:col>22</xdr:col>
                    <xdr:colOff>60960</xdr:colOff>
                    <xdr:row>51</xdr:row>
                    <xdr:rowOff>38100</xdr:rowOff>
                  </to>
                </anchor>
              </controlPr>
            </control>
          </mc:Choice>
        </mc:AlternateContent>
        <mc:AlternateContent xmlns:mc="http://schemas.openxmlformats.org/markup-compatibility/2006">
          <mc:Choice Requires="x14">
            <control shapeId="1036" r:id="rId16" name="Check Box 12">
              <controlPr defaultSize="0" autoFill="0" autoLine="0" autoPict="0">
                <anchor moveWithCells="1">
                  <from>
                    <xdr:col>10</xdr:col>
                    <xdr:colOff>76200</xdr:colOff>
                    <xdr:row>50</xdr:row>
                    <xdr:rowOff>152400</xdr:rowOff>
                  </from>
                  <to>
                    <xdr:col>12</xdr:col>
                    <xdr:colOff>60960</xdr:colOff>
                    <xdr:row>52</xdr:row>
                    <xdr:rowOff>30480</xdr:rowOff>
                  </to>
                </anchor>
              </controlPr>
            </control>
          </mc:Choice>
        </mc:AlternateContent>
        <mc:AlternateContent xmlns:mc="http://schemas.openxmlformats.org/markup-compatibility/2006">
          <mc:Choice Requires="x14">
            <control shapeId="1037" r:id="rId17" name="Check Box 13">
              <controlPr defaultSize="0" autoFill="0" autoLine="0" autoPict="0">
                <anchor moveWithCells="1">
                  <from>
                    <xdr:col>17</xdr:col>
                    <xdr:colOff>0</xdr:colOff>
                    <xdr:row>50</xdr:row>
                    <xdr:rowOff>144780</xdr:rowOff>
                  </from>
                  <to>
                    <xdr:col>18</xdr:col>
                    <xdr:colOff>60960</xdr:colOff>
                    <xdr:row>52</xdr:row>
                    <xdr:rowOff>22860</xdr:rowOff>
                  </to>
                </anchor>
              </controlPr>
            </control>
          </mc:Choice>
        </mc:AlternateContent>
        <mc:AlternateContent xmlns:mc="http://schemas.openxmlformats.org/markup-compatibility/2006">
          <mc:Choice Requires="x14">
            <control shapeId="1038" r:id="rId18" name="Check Box 14">
              <controlPr defaultSize="0" autoFill="0" autoLine="0" autoPict="0">
                <anchor moveWithCells="1">
                  <from>
                    <xdr:col>35</xdr:col>
                    <xdr:colOff>60960</xdr:colOff>
                    <xdr:row>50</xdr:row>
                    <xdr:rowOff>152400</xdr:rowOff>
                  </from>
                  <to>
                    <xdr:col>37</xdr:col>
                    <xdr:colOff>60960</xdr:colOff>
                    <xdr:row>52</xdr:row>
                    <xdr:rowOff>22860</xdr:rowOff>
                  </to>
                </anchor>
              </controlPr>
            </control>
          </mc:Choice>
        </mc:AlternateContent>
        <mc:AlternateContent xmlns:mc="http://schemas.openxmlformats.org/markup-compatibility/2006">
          <mc:Choice Requires="x14">
            <control shapeId="1039" r:id="rId19" name="Check Box 15">
              <controlPr defaultSize="0" autoFill="0" autoLine="0" autoPict="0">
                <anchor moveWithCells="1">
                  <from>
                    <xdr:col>47</xdr:col>
                    <xdr:colOff>68580</xdr:colOff>
                    <xdr:row>50</xdr:row>
                    <xdr:rowOff>152400</xdr:rowOff>
                  </from>
                  <to>
                    <xdr:col>50</xdr:col>
                    <xdr:colOff>60960</xdr:colOff>
                    <xdr:row>52</xdr:row>
                    <xdr:rowOff>22860</xdr:rowOff>
                  </to>
                </anchor>
              </controlPr>
            </control>
          </mc:Choice>
        </mc:AlternateContent>
        <mc:AlternateContent xmlns:mc="http://schemas.openxmlformats.org/markup-compatibility/2006">
          <mc:Choice Requires="x14">
            <control shapeId="1040" r:id="rId20" name="Check Box 16">
              <controlPr defaultSize="0" autoFill="0" autoLine="0" autoPict="0">
                <anchor moveWithCells="1">
                  <from>
                    <xdr:col>2</xdr:col>
                    <xdr:colOff>60960</xdr:colOff>
                    <xdr:row>51</xdr:row>
                    <xdr:rowOff>182880</xdr:rowOff>
                  </from>
                  <to>
                    <xdr:col>4</xdr:col>
                    <xdr:colOff>60960</xdr:colOff>
                    <xdr:row>53</xdr:row>
                    <xdr:rowOff>30480</xdr:rowOff>
                  </to>
                </anchor>
              </controlPr>
            </control>
          </mc:Choice>
        </mc:AlternateContent>
        <mc:AlternateContent xmlns:mc="http://schemas.openxmlformats.org/markup-compatibility/2006">
          <mc:Choice Requires="x14">
            <control shapeId="1041" r:id="rId21" name="Check Box 17">
              <controlPr defaultSize="0" autoFill="0" autoLine="0" autoPict="0">
                <anchor moveWithCells="1">
                  <from>
                    <xdr:col>10</xdr:col>
                    <xdr:colOff>76200</xdr:colOff>
                    <xdr:row>51</xdr:row>
                    <xdr:rowOff>182880</xdr:rowOff>
                  </from>
                  <to>
                    <xdr:col>12</xdr:col>
                    <xdr:colOff>68580</xdr:colOff>
                    <xdr:row>53</xdr:row>
                    <xdr:rowOff>30480</xdr:rowOff>
                  </to>
                </anchor>
              </controlPr>
            </control>
          </mc:Choice>
        </mc:AlternateContent>
        <mc:AlternateContent xmlns:mc="http://schemas.openxmlformats.org/markup-compatibility/2006">
          <mc:Choice Requires="x14">
            <control shapeId="1042" r:id="rId22" name="Check Box 18">
              <controlPr defaultSize="0" autoFill="0" autoLine="0" autoPict="0">
                <anchor moveWithCells="1">
                  <from>
                    <xdr:col>26</xdr:col>
                    <xdr:colOff>76200</xdr:colOff>
                    <xdr:row>51</xdr:row>
                    <xdr:rowOff>175260</xdr:rowOff>
                  </from>
                  <to>
                    <xdr:col>28</xdr:col>
                    <xdr:colOff>68580</xdr:colOff>
                    <xdr:row>53</xdr:row>
                    <xdr:rowOff>22860</xdr:rowOff>
                  </to>
                </anchor>
              </controlPr>
            </control>
          </mc:Choice>
        </mc:AlternateContent>
        <mc:AlternateContent xmlns:mc="http://schemas.openxmlformats.org/markup-compatibility/2006">
          <mc:Choice Requires="x14">
            <control shapeId="1043" r:id="rId23" name="Check Box 19">
              <controlPr defaultSize="0" autoFill="0" autoLine="0" autoPict="0">
                <anchor moveWithCells="1">
                  <from>
                    <xdr:col>43</xdr:col>
                    <xdr:colOff>76200</xdr:colOff>
                    <xdr:row>51</xdr:row>
                    <xdr:rowOff>182880</xdr:rowOff>
                  </from>
                  <to>
                    <xdr:col>45</xdr:col>
                    <xdr:colOff>68580</xdr:colOff>
                    <xdr:row>53</xdr:row>
                    <xdr:rowOff>30480</xdr:rowOff>
                  </to>
                </anchor>
              </controlPr>
            </control>
          </mc:Choice>
        </mc:AlternateContent>
        <mc:AlternateContent xmlns:mc="http://schemas.openxmlformats.org/markup-compatibility/2006">
          <mc:Choice Requires="x14">
            <control shapeId="1044" r:id="rId24" name="Check Box 20">
              <controlPr defaultSize="0" autoFill="0" autoLine="0" autoPict="0">
                <anchor moveWithCells="1">
                  <from>
                    <xdr:col>6</xdr:col>
                    <xdr:colOff>83820</xdr:colOff>
                    <xdr:row>57</xdr:row>
                    <xdr:rowOff>144780</xdr:rowOff>
                  </from>
                  <to>
                    <xdr:col>8</xdr:col>
                    <xdr:colOff>76200</xdr:colOff>
                    <xdr:row>59</xdr:row>
                    <xdr:rowOff>38100</xdr:rowOff>
                  </to>
                </anchor>
              </controlPr>
            </control>
          </mc:Choice>
        </mc:AlternateContent>
        <mc:AlternateContent xmlns:mc="http://schemas.openxmlformats.org/markup-compatibility/2006">
          <mc:Choice Requires="x14">
            <control shapeId="1045" r:id="rId25" name="Check Box 21">
              <controlPr defaultSize="0" autoFill="0" autoLine="0" autoPict="0">
                <anchor moveWithCells="1">
                  <from>
                    <xdr:col>6</xdr:col>
                    <xdr:colOff>83820</xdr:colOff>
                    <xdr:row>58</xdr:row>
                    <xdr:rowOff>137160</xdr:rowOff>
                  </from>
                  <to>
                    <xdr:col>8</xdr:col>
                    <xdr:colOff>76200</xdr:colOff>
                    <xdr:row>60</xdr:row>
                    <xdr:rowOff>22860</xdr:rowOff>
                  </to>
                </anchor>
              </controlPr>
            </control>
          </mc:Choice>
        </mc:AlternateContent>
        <mc:AlternateContent xmlns:mc="http://schemas.openxmlformats.org/markup-compatibility/2006">
          <mc:Choice Requires="x14">
            <control shapeId="1046" r:id="rId26" name="Check Box 22">
              <controlPr defaultSize="0" autoFill="0" autoLine="0" autoPict="0">
                <anchor moveWithCells="1">
                  <from>
                    <xdr:col>6</xdr:col>
                    <xdr:colOff>99060</xdr:colOff>
                    <xdr:row>59</xdr:row>
                    <xdr:rowOff>137160</xdr:rowOff>
                  </from>
                  <to>
                    <xdr:col>8</xdr:col>
                    <xdr:colOff>83820</xdr:colOff>
                    <xdr:row>61</xdr:row>
                    <xdr:rowOff>22860</xdr:rowOff>
                  </to>
                </anchor>
              </controlPr>
            </control>
          </mc:Choice>
        </mc:AlternateContent>
        <mc:AlternateContent xmlns:mc="http://schemas.openxmlformats.org/markup-compatibility/2006">
          <mc:Choice Requires="x14">
            <control shapeId="1047" r:id="rId27" name="Check Box 23">
              <controlPr defaultSize="0" autoFill="0" autoLine="0" autoPict="0">
                <anchor moveWithCells="1">
                  <from>
                    <xdr:col>2</xdr:col>
                    <xdr:colOff>76200</xdr:colOff>
                    <xdr:row>60</xdr:row>
                    <xdr:rowOff>144780</xdr:rowOff>
                  </from>
                  <to>
                    <xdr:col>4</xdr:col>
                    <xdr:colOff>68580</xdr:colOff>
                    <xdr:row>62</xdr:row>
                    <xdr:rowOff>38100</xdr:rowOff>
                  </to>
                </anchor>
              </controlPr>
            </control>
          </mc:Choice>
        </mc:AlternateContent>
        <mc:AlternateContent xmlns:mc="http://schemas.openxmlformats.org/markup-compatibility/2006">
          <mc:Choice Requires="x14">
            <control shapeId="1048" r:id="rId28" name="Check Box 24">
              <controlPr defaultSize="0" autoFill="0" autoLine="0" autoPict="0">
                <anchor moveWithCells="1">
                  <from>
                    <xdr:col>6</xdr:col>
                    <xdr:colOff>76200</xdr:colOff>
                    <xdr:row>62</xdr:row>
                    <xdr:rowOff>137160</xdr:rowOff>
                  </from>
                  <to>
                    <xdr:col>8</xdr:col>
                    <xdr:colOff>68580</xdr:colOff>
                    <xdr:row>64</xdr:row>
                    <xdr:rowOff>30480</xdr:rowOff>
                  </to>
                </anchor>
              </controlPr>
            </control>
          </mc:Choice>
        </mc:AlternateContent>
        <mc:AlternateContent xmlns:mc="http://schemas.openxmlformats.org/markup-compatibility/2006">
          <mc:Choice Requires="x14">
            <control shapeId="1049" r:id="rId29" name="Check Box 25">
              <controlPr defaultSize="0" autoFill="0" autoLine="0" autoPict="0">
                <anchor moveWithCells="1">
                  <from>
                    <xdr:col>6</xdr:col>
                    <xdr:colOff>76200</xdr:colOff>
                    <xdr:row>63</xdr:row>
                    <xdr:rowOff>137160</xdr:rowOff>
                  </from>
                  <to>
                    <xdr:col>8</xdr:col>
                    <xdr:colOff>68580</xdr:colOff>
                    <xdr:row>65</xdr:row>
                    <xdr:rowOff>22860</xdr:rowOff>
                  </to>
                </anchor>
              </controlPr>
            </control>
          </mc:Choice>
        </mc:AlternateContent>
        <mc:AlternateContent xmlns:mc="http://schemas.openxmlformats.org/markup-compatibility/2006">
          <mc:Choice Requires="x14">
            <control shapeId="1050" r:id="rId30" name="Check Box 26">
              <controlPr defaultSize="0" autoFill="0" autoLine="0" autoPict="0">
                <anchor moveWithCells="1">
                  <from>
                    <xdr:col>6</xdr:col>
                    <xdr:colOff>76200</xdr:colOff>
                    <xdr:row>64</xdr:row>
                    <xdr:rowOff>137160</xdr:rowOff>
                  </from>
                  <to>
                    <xdr:col>8</xdr:col>
                    <xdr:colOff>68580</xdr:colOff>
                    <xdr:row>66</xdr:row>
                    <xdr:rowOff>30480</xdr:rowOff>
                  </to>
                </anchor>
              </controlPr>
            </control>
          </mc:Choice>
        </mc:AlternateContent>
        <mc:AlternateContent xmlns:mc="http://schemas.openxmlformats.org/markup-compatibility/2006">
          <mc:Choice Requires="x14">
            <control shapeId="1051" r:id="rId31" name="Check Box 27">
              <controlPr defaultSize="0" autoFill="0" autoLine="0" autoPict="0">
                <anchor moveWithCells="1">
                  <from>
                    <xdr:col>2</xdr:col>
                    <xdr:colOff>99060</xdr:colOff>
                    <xdr:row>56</xdr:row>
                    <xdr:rowOff>121920</xdr:rowOff>
                  </from>
                  <to>
                    <xdr:col>4</xdr:col>
                    <xdr:colOff>83820</xdr:colOff>
                    <xdr:row>58</xdr:row>
                    <xdr:rowOff>30480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AS115"/>
  <sheetViews>
    <sheetView topLeftCell="A4" zoomScaleNormal="100" workbookViewId="0">
      <selection activeCell="B15" sqref="B15"/>
    </sheetView>
  </sheetViews>
  <sheetFormatPr defaultColWidth="8.7109375" defaultRowHeight="13.15"/>
  <cols>
    <col min="1" max="1" width="9.28515625" style="1" customWidth="1"/>
    <col min="2" max="2" width="18" customWidth="1"/>
    <col min="3" max="3" width="13.42578125" customWidth="1"/>
    <col min="4" max="22" width="7.42578125" customWidth="1"/>
    <col min="23" max="23" width="8.42578125" style="1" customWidth="1"/>
    <col min="24" max="45" width="9.28515625" style="1" customWidth="1"/>
  </cols>
  <sheetData>
    <row r="1" spans="2:22">
      <c r="B1" s="1"/>
      <c r="C1" s="1"/>
      <c r="D1" s="1"/>
      <c r="E1" s="1"/>
      <c r="F1" s="1"/>
      <c r="G1" s="1"/>
      <c r="H1" s="1"/>
      <c r="I1" s="1"/>
      <c r="J1" s="1"/>
      <c r="K1" s="1"/>
      <c r="L1" s="1"/>
      <c r="M1" s="1"/>
      <c r="N1" s="1"/>
      <c r="O1" s="1"/>
      <c r="P1" s="1"/>
      <c r="Q1" s="1"/>
      <c r="R1" s="1"/>
      <c r="S1" s="1"/>
      <c r="T1" s="1"/>
      <c r="U1" s="1"/>
      <c r="V1" s="1"/>
    </row>
    <row r="2" spans="2:22">
      <c r="B2" s="1"/>
      <c r="C2" s="1"/>
      <c r="D2" s="1"/>
      <c r="E2" s="1"/>
      <c r="F2" s="1"/>
      <c r="G2" s="1"/>
      <c r="H2" s="1"/>
      <c r="I2" s="1"/>
      <c r="J2" s="1"/>
      <c r="K2" s="1"/>
      <c r="L2" s="1"/>
      <c r="M2" s="1"/>
      <c r="N2" s="1"/>
      <c r="O2" s="1"/>
      <c r="P2" s="1"/>
      <c r="Q2" s="1"/>
      <c r="R2" s="1"/>
      <c r="S2" s="1"/>
      <c r="T2" s="1"/>
      <c r="U2" s="1"/>
      <c r="V2" s="1"/>
    </row>
    <row r="3" spans="2:22" ht="22.9" customHeight="1">
      <c r="B3" s="68" t="s">
        <v>89</v>
      </c>
      <c r="C3" s="1"/>
      <c r="D3" s="1"/>
      <c r="E3" s="1"/>
      <c r="F3" s="1"/>
      <c r="G3" s="1"/>
      <c r="H3" s="1"/>
      <c r="I3" s="1"/>
      <c r="J3" s="1"/>
      <c r="K3" s="1"/>
      <c r="L3" s="1"/>
      <c r="M3" s="1"/>
      <c r="N3" s="1"/>
      <c r="O3" s="1"/>
      <c r="P3" s="1"/>
      <c r="Q3" s="1"/>
      <c r="R3" s="1"/>
      <c r="S3" s="1"/>
      <c r="T3" s="1"/>
      <c r="U3" s="1"/>
      <c r="V3" s="1"/>
    </row>
    <row r="4" spans="2:22" ht="13.15" customHeight="1">
      <c r="B4" s="5" t="s">
        <v>9</v>
      </c>
      <c r="C4" s="1"/>
      <c r="D4" s="1"/>
      <c r="E4" s="1"/>
      <c r="F4" s="1"/>
      <c r="G4" s="1"/>
      <c r="H4" s="1"/>
      <c r="I4" s="1"/>
      <c r="J4" s="1"/>
      <c r="K4" s="1"/>
      <c r="L4" s="1"/>
      <c r="M4" s="1"/>
      <c r="N4" s="1"/>
      <c r="O4" s="1"/>
      <c r="P4" s="1"/>
      <c r="Q4" s="1"/>
      <c r="R4" s="1"/>
      <c r="S4" s="1"/>
      <c r="T4" s="1"/>
      <c r="U4" s="1"/>
      <c r="V4" s="1"/>
    </row>
    <row r="5" spans="2:22" ht="13.15" customHeight="1">
      <c r="B5" s="95" t="s">
        <v>90</v>
      </c>
      <c r="C5" s="95"/>
      <c r="D5" s="95"/>
      <c r="E5" s="95"/>
      <c r="F5" s="95"/>
      <c r="G5" s="95"/>
      <c r="H5" s="95"/>
      <c r="I5" s="95"/>
      <c r="J5" s="95"/>
      <c r="K5" s="95"/>
      <c r="L5" s="1"/>
      <c r="M5" s="1"/>
      <c r="N5" s="1"/>
      <c r="O5" s="1"/>
      <c r="P5" s="1"/>
      <c r="Q5" s="1"/>
      <c r="R5" s="1"/>
      <c r="S5" s="1"/>
      <c r="T5" s="1"/>
      <c r="U5" s="1"/>
      <c r="V5" s="1"/>
    </row>
    <row r="6" spans="2:22" ht="13.15" customHeight="1">
      <c r="B6" s="95" t="s">
        <v>91</v>
      </c>
      <c r="C6" s="1"/>
      <c r="D6" s="1"/>
      <c r="E6" s="1"/>
      <c r="F6" s="1"/>
      <c r="G6" s="1"/>
      <c r="H6" s="1"/>
      <c r="I6" s="1"/>
      <c r="J6" s="1"/>
      <c r="K6" s="1"/>
      <c r="L6" s="1"/>
      <c r="M6" s="1"/>
      <c r="N6" s="1"/>
      <c r="O6" s="1"/>
      <c r="P6" s="1"/>
      <c r="Q6" s="1"/>
      <c r="R6" s="1"/>
      <c r="S6" s="1"/>
      <c r="T6" s="1"/>
      <c r="U6" s="1"/>
      <c r="V6" s="1"/>
    </row>
    <row r="7" spans="2:22" ht="13.15" customHeight="1">
      <c r="B7" s="95" t="s">
        <v>92</v>
      </c>
      <c r="C7" s="1"/>
      <c r="D7" s="1"/>
      <c r="E7" s="1"/>
      <c r="F7" s="1"/>
      <c r="G7" s="1"/>
      <c r="H7" s="1"/>
      <c r="I7" s="1"/>
      <c r="J7" s="1"/>
      <c r="K7" s="1"/>
      <c r="L7" s="1"/>
      <c r="M7" s="1"/>
      <c r="N7" s="1"/>
      <c r="O7" s="1"/>
      <c r="P7" s="1"/>
      <c r="Q7" s="1"/>
      <c r="R7" s="1"/>
      <c r="S7" s="1"/>
      <c r="T7" s="1"/>
      <c r="U7" s="1"/>
      <c r="V7" s="1"/>
    </row>
    <row r="8" spans="2:22" ht="18.75" customHeight="1">
      <c r="B8" s="69" t="s">
        <v>93</v>
      </c>
      <c r="C8" s="1"/>
      <c r="D8" s="1"/>
      <c r="E8" s="70"/>
      <c r="F8" s="71"/>
      <c r="G8" s="71"/>
      <c r="H8" s="71"/>
      <c r="I8" s="71"/>
      <c r="J8" s="71"/>
      <c r="K8" s="71"/>
      <c r="L8" s="71"/>
      <c r="M8" s="71"/>
      <c r="N8" s="71"/>
      <c r="O8" s="71"/>
      <c r="P8" s="1"/>
      <c r="Q8" s="1"/>
      <c r="R8" s="1"/>
      <c r="S8" s="1"/>
      <c r="T8" s="1"/>
      <c r="U8" s="1"/>
      <c r="V8" s="1"/>
    </row>
    <row r="9" spans="2:22" ht="18.75" customHeight="1">
      <c r="B9" s="69" t="s">
        <v>94</v>
      </c>
      <c r="C9" s="1"/>
      <c r="D9" s="1"/>
      <c r="E9" s="2"/>
      <c r="F9" s="2"/>
      <c r="G9" s="2"/>
      <c r="H9" s="1"/>
      <c r="I9" s="1"/>
      <c r="J9" s="1"/>
      <c r="K9" s="1"/>
      <c r="L9" s="1"/>
      <c r="M9" s="1"/>
      <c r="N9" s="1"/>
      <c r="O9" s="1"/>
      <c r="P9" s="1"/>
      <c r="Q9" s="1"/>
      <c r="R9" s="1"/>
      <c r="S9" s="1"/>
      <c r="T9" s="1"/>
      <c r="U9" s="1"/>
      <c r="V9" s="1"/>
    </row>
    <row r="10" spans="2:22" ht="18.75" customHeight="1">
      <c r="B10" s="69" t="s">
        <v>95</v>
      </c>
      <c r="C10" s="1"/>
      <c r="D10" s="1"/>
      <c r="E10" s="2"/>
      <c r="F10" s="2"/>
      <c r="G10" s="2"/>
      <c r="H10" s="1"/>
      <c r="I10" s="1"/>
      <c r="J10" s="1"/>
      <c r="K10" s="1"/>
      <c r="L10" s="1"/>
      <c r="M10" s="1"/>
      <c r="N10" s="1"/>
      <c r="O10" s="1"/>
      <c r="P10" s="1"/>
      <c r="Q10" s="1"/>
      <c r="R10" s="1"/>
      <c r="S10" s="1"/>
      <c r="T10" s="1"/>
      <c r="U10" s="1"/>
      <c r="V10" s="1"/>
    </row>
    <row r="11" spans="2:22" ht="18.75" customHeight="1">
      <c r="B11" s="72" t="s">
        <v>96</v>
      </c>
      <c r="C11" s="1"/>
      <c r="D11" s="1"/>
      <c r="E11" s="1"/>
      <c r="F11" s="1"/>
      <c r="G11" s="1"/>
      <c r="H11" s="1"/>
      <c r="I11" s="1"/>
      <c r="J11" s="1"/>
      <c r="K11" s="1"/>
      <c r="L11" s="1"/>
      <c r="M11" s="1"/>
      <c r="N11" s="1"/>
      <c r="O11" s="1"/>
      <c r="P11" s="1"/>
      <c r="Q11" s="1"/>
      <c r="R11" s="1"/>
      <c r="S11" s="1"/>
      <c r="T11" s="1"/>
      <c r="U11" s="1"/>
      <c r="V11" s="1"/>
    </row>
    <row r="12" spans="2:22" ht="22.5" customHeight="1">
      <c r="B12" s="1"/>
      <c r="C12" s="72" t="s">
        <v>54</v>
      </c>
      <c r="D12" s="1"/>
      <c r="E12" s="1"/>
      <c r="F12" s="1"/>
      <c r="G12" s="1"/>
      <c r="H12" s="1"/>
      <c r="I12" s="1"/>
      <c r="J12" s="1"/>
      <c r="K12" s="1"/>
      <c r="L12" s="1"/>
      <c r="M12" s="1"/>
      <c r="N12" s="1"/>
      <c r="O12" s="1"/>
      <c r="P12" s="1"/>
      <c r="Q12" s="1"/>
      <c r="R12" s="1"/>
      <c r="S12" s="1"/>
      <c r="T12" s="1"/>
      <c r="U12" s="1"/>
      <c r="V12" s="1"/>
    </row>
    <row r="13" spans="2:22" ht="15.4" customHeight="1">
      <c r="B13" s="1"/>
      <c r="C13" s="72" t="s">
        <v>97</v>
      </c>
      <c r="D13" s="1"/>
      <c r="E13" s="1"/>
      <c r="F13" s="1"/>
      <c r="G13" s="1"/>
      <c r="H13" s="1"/>
      <c r="I13" s="1"/>
      <c r="J13" s="1"/>
      <c r="K13" s="1"/>
      <c r="L13" s="1"/>
      <c r="M13" s="1"/>
      <c r="N13" s="1"/>
      <c r="O13" s="1"/>
      <c r="P13" s="1"/>
      <c r="Q13" s="1"/>
      <c r="R13" s="1"/>
      <c r="S13" s="1"/>
      <c r="T13" s="1"/>
      <c r="U13" s="1"/>
      <c r="V13" s="1"/>
    </row>
    <row r="14" spans="2:22" ht="15.4" customHeight="1">
      <c r="B14" s="1"/>
      <c r="C14" s="72" t="s">
        <v>98</v>
      </c>
      <c r="D14" s="1"/>
      <c r="E14" s="1"/>
      <c r="F14" s="1"/>
      <c r="G14" s="1"/>
      <c r="H14" s="1"/>
      <c r="I14" s="1"/>
      <c r="J14" s="1"/>
      <c r="K14" s="1"/>
      <c r="L14" s="1"/>
      <c r="M14" s="1"/>
      <c r="N14" s="1"/>
      <c r="O14" s="1"/>
      <c r="P14" s="1"/>
      <c r="Q14" s="1"/>
      <c r="R14" s="1"/>
      <c r="S14" s="1"/>
      <c r="T14" s="1"/>
      <c r="U14" s="1"/>
      <c r="V14" s="1"/>
    </row>
    <row r="15" spans="2:22" ht="15.4" customHeight="1">
      <c r="B15" s="1"/>
      <c r="C15" s="72" t="s">
        <v>99</v>
      </c>
      <c r="D15" s="1"/>
      <c r="E15" s="1"/>
      <c r="F15" s="1"/>
      <c r="G15" s="1"/>
      <c r="H15" s="1"/>
      <c r="I15" s="1"/>
      <c r="J15" s="1"/>
      <c r="K15" s="1"/>
      <c r="L15" s="1"/>
      <c r="M15" s="1"/>
      <c r="N15" s="1"/>
      <c r="O15" s="1"/>
      <c r="P15" s="1"/>
      <c r="Q15" s="1"/>
      <c r="R15" s="1"/>
      <c r="S15" s="1"/>
      <c r="T15" s="1"/>
      <c r="U15" s="1"/>
      <c r="V15" s="1"/>
    </row>
    <row r="16" spans="2:22" ht="15.4" customHeight="1">
      <c r="B16" s="1"/>
      <c r="C16" s="72" t="s">
        <v>100</v>
      </c>
      <c r="D16" s="1"/>
      <c r="E16" s="1"/>
      <c r="F16" s="1"/>
      <c r="G16" s="1"/>
      <c r="H16" s="1"/>
      <c r="I16" s="1"/>
      <c r="J16" s="1"/>
      <c r="K16" s="1"/>
      <c r="L16" s="1"/>
      <c r="M16" s="1"/>
      <c r="N16" s="1"/>
      <c r="O16" s="1"/>
      <c r="P16" s="1"/>
      <c r="Q16" s="1"/>
      <c r="R16" s="1"/>
      <c r="S16" s="1"/>
      <c r="T16" s="1"/>
      <c r="U16" s="1"/>
      <c r="V16" s="1"/>
    </row>
    <row r="17" spans="2:45" ht="16.149999999999999" customHeight="1" thickBot="1">
      <c r="B17" s="213" t="s">
        <v>101</v>
      </c>
      <c r="C17" s="287"/>
      <c r="D17" s="287"/>
      <c r="E17" s="287"/>
      <c r="F17" s="287"/>
      <c r="G17" s="287"/>
      <c r="H17" s="287"/>
      <c r="I17" s="287"/>
      <c r="J17" s="287"/>
      <c r="K17" s="287"/>
      <c r="L17" s="287"/>
      <c r="M17" s="287"/>
      <c r="N17" s="287"/>
      <c r="O17" s="287"/>
      <c r="P17" s="287"/>
      <c r="Q17" s="287"/>
      <c r="R17" s="287"/>
      <c r="S17" s="287"/>
      <c r="T17" s="287"/>
      <c r="U17" s="287"/>
      <c r="V17" s="287"/>
    </row>
    <row r="18" spans="2:45" ht="27.75" customHeight="1" thickBot="1">
      <c r="B18" s="180" t="s">
        <v>102</v>
      </c>
      <c r="C18" s="218" t="s">
        <v>103</v>
      </c>
      <c r="D18" s="288"/>
      <c r="E18" s="215" t="s">
        <v>104</v>
      </c>
      <c r="F18" s="288"/>
      <c r="G18" s="215" t="s">
        <v>105</v>
      </c>
      <c r="H18" s="288"/>
      <c r="I18" s="215" t="s">
        <v>106</v>
      </c>
      <c r="J18" s="288"/>
      <c r="K18" s="215" t="s">
        <v>107</v>
      </c>
      <c r="L18" s="288"/>
      <c r="M18" s="215" t="s">
        <v>108</v>
      </c>
      <c r="N18" s="288"/>
      <c r="O18" s="215" t="s">
        <v>109</v>
      </c>
      <c r="P18" s="288"/>
      <c r="Q18" s="215" t="s">
        <v>110</v>
      </c>
      <c r="R18" s="288"/>
      <c r="S18" s="216" t="s">
        <v>111</v>
      </c>
      <c r="T18" s="288"/>
      <c r="U18" s="217" t="s">
        <v>112</v>
      </c>
      <c r="V18" s="289"/>
      <c r="AS18"/>
    </row>
    <row r="19" spans="2:45" ht="15.4" customHeight="1">
      <c r="B19" s="184" t="s">
        <v>113</v>
      </c>
      <c r="C19" s="176" t="s">
        <v>114</v>
      </c>
      <c r="D19" s="126" t="s">
        <v>115</v>
      </c>
      <c r="E19" s="125" t="s">
        <v>114</v>
      </c>
      <c r="F19" s="126" t="s">
        <v>115</v>
      </c>
      <c r="G19" s="125" t="s">
        <v>114</v>
      </c>
      <c r="H19" s="126" t="s">
        <v>115</v>
      </c>
      <c r="I19" s="125" t="s">
        <v>114</v>
      </c>
      <c r="J19" s="126" t="s">
        <v>115</v>
      </c>
      <c r="K19" s="125" t="s">
        <v>114</v>
      </c>
      <c r="L19" s="126" t="s">
        <v>115</v>
      </c>
      <c r="M19" s="125" t="s">
        <v>114</v>
      </c>
      <c r="N19" s="126" t="s">
        <v>115</v>
      </c>
      <c r="O19" s="125" t="s">
        <v>114</v>
      </c>
      <c r="P19" s="126" t="s">
        <v>115</v>
      </c>
      <c r="Q19" s="125" t="s">
        <v>114</v>
      </c>
      <c r="R19" s="126" t="s">
        <v>115</v>
      </c>
      <c r="S19" s="125" t="s">
        <v>114</v>
      </c>
      <c r="T19" s="126" t="s">
        <v>115</v>
      </c>
      <c r="U19" s="183" t="s">
        <v>114</v>
      </c>
      <c r="V19" s="131" t="s">
        <v>115</v>
      </c>
      <c r="AS19"/>
    </row>
    <row r="20" spans="2:45" ht="20.100000000000001" customHeight="1">
      <c r="B20" s="181" t="s">
        <v>116</v>
      </c>
      <c r="C20" s="177"/>
      <c r="D20" s="128" t="e">
        <f t="shared" ref="D20:D31" si="0">SQRT((C20/$B$19)^2-C20^2)</f>
        <v>#VALUE!</v>
      </c>
      <c r="E20" s="127"/>
      <c r="F20" s="128" t="e">
        <f t="shared" ref="F20:F31" si="1">SQRT((E20/$B$19)^2-E20^2)</f>
        <v>#VALUE!</v>
      </c>
      <c r="G20" s="127"/>
      <c r="H20" s="128" t="e">
        <f t="shared" ref="H20:H31" si="2">SQRT((G20/$B$19)^2-G20^2)</f>
        <v>#VALUE!</v>
      </c>
      <c r="I20" s="127"/>
      <c r="J20" s="128" t="e">
        <f t="shared" ref="J20:J31" si="3">SQRT((I20/$B$19)^2-I20^2)</f>
        <v>#VALUE!</v>
      </c>
      <c r="K20" s="127"/>
      <c r="L20" s="128" t="e">
        <f t="shared" ref="L20:L31" si="4">SQRT((K20/$B$19)^2-K20^2)</f>
        <v>#VALUE!</v>
      </c>
      <c r="M20" s="127"/>
      <c r="N20" s="128" t="e">
        <f t="shared" ref="N20:N31" si="5">SQRT((M20/$B$19)^2-M20^2)</f>
        <v>#VALUE!</v>
      </c>
      <c r="O20" s="127"/>
      <c r="P20" s="128" t="e">
        <f t="shared" ref="P20:P31" si="6">SQRT((O20/$B$19)^2-O20^2)</f>
        <v>#VALUE!</v>
      </c>
      <c r="Q20" s="127"/>
      <c r="R20" s="128" t="e">
        <f t="shared" ref="R20:R31" si="7">SQRT((Q20/$B$19)^2-Q20^2)</f>
        <v>#VALUE!</v>
      </c>
      <c r="S20" s="127"/>
      <c r="T20" s="128" t="e">
        <f t="shared" ref="T20:T31" si="8">SQRT((S20/$B$19)^2-S20^2)</f>
        <v>#VALUE!</v>
      </c>
      <c r="U20" s="177"/>
      <c r="V20" s="128" t="e">
        <f t="shared" ref="V20:V31" si="9">SQRT((U20/$B$19)^2-U20^2)</f>
        <v>#VALUE!</v>
      </c>
      <c r="AS20"/>
    </row>
    <row r="21" spans="2:45" ht="20.100000000000001" customHeight="1">
      <c r="B21" s="181" t="s">
        <v>117</v>
      </c>
      <c r="C21" s="171"/>
      <c r="D21" s="128" t="e">
        <f t="shared" si="0"/>
        <v>#VALUE!</v>
      </c>
      <c r="E21" s="101"/>
      <c r="F21" s="128" t="e">
        <f t="shared" si="1"/>
        <v>#VALUE!</v>
      </c>
      <c r="G21" s="101"/>
      <c r="H21" s="128" t="e">
        <f t="shared" si="2"/>
        <v>#VALUE!</v>
      </c>
      <c r="I21" s="101"/>
      <c r="J21" s="128" t="e">
        <f t="shared" si="3"/>
        <v>#VALUE!</v>
      </c>
      <c r="K21" s="101"/>
      <c r="L21" s="128" t="e">
        <f t="shared" si="4"/>
        <v>#VALUE!</v>
      </c>
      <c r="M21" s="101"/>
      <c r="N21" s="128" t="e">
        <f t="shared" si="5"/>
        <v>#VALUE!</v>
      </c>
      <c r="O21" s="101"/>
      <c r="P21" s="128" t="e">
        <f t="shared" si="6"/>
        <v>#VALUE!</v>
      </c>
      <c r="Q21" s="101"/>
      <c r="R21" s="128" t="e">
        <f t="shared" si="7"/>
        <v>#VALUE!</v>
      </c>
      <c r="S21" s="101"/>
      <c r="T21" s="128" t="e">
        <f t="shared" si="8"/>
        <v>#VALUE!</v>
      </c>
      <c r="U21" s="171"/>
      <c r="V21" s="128" t="e">
        <f t="shared" si="9"/>
        <v>#VALUE!</v>
      </c>
      <c r="AS21"/>
    </row>
    <row r="22" spans="2:45" ht="20.100000000000001" customHeight="1">
      <c r="B22" s="181" t="s">
        <v>118</v>
      </c>
      <c r="C22" s="171"/>
      <c r="D22" s="128" t="e">
        <f t="shared" si="0"/>
        <v>#VALUE!</v>
      </c>
      <c r="E22" s="101"/>
      <c r="F22" s="128" t="e">
        <f t="shared" si="1"/>
        <v>#VALUE!</v>
      </c>
      <c r="G22" s="101"/>
      <c r="H22" s="128" t="e">
        <f t="shared" si="2"/>
        <v>#VALUE!</v>
      </c>
      <c r="I22" s="101"/>
      <c r="J22" s="128" t="e">
        <f t="shared" si="3"/>
        <v>#VALUE!</v>
      </c>
      <c r="K22" s="101"/>
      <c r="L22" s="128" t="e">
        <f t="shared" si="4"/>
        <v>#VALUE!</v>
      </c>
      <c r="M22" s="101"/>
      <c r="N22" s="128" t="e">
        <f t="shared" si="5"/>
        <v>#VALUE!</v>
      </c>
      <c r="O22" s="101"/>
      <c r="P22" s="128" t="e">
        <f t="shared" si="6"/>
        <v>#VALUE!</v>
      </c>
      <c r="Q22" s="101"/>
      <c r="R22" s="128" t="e">
        <f t="shared" si="7"/>
        <v>#VALUE!</v>
      </c>
      <c r="S22" s="101"/>
      <c r="T22" s="128" t="e">
        <f t="shared" si="8"/>
        <v>#VALUE!</v>
      </c>
      <c r="U22" s="171"/>
      <c r="V22" s="128" t="e">
        <f t="shared" si="9"/>
        <v>#VALUE!</v>
      </c>
      <c r="AS22"/>
    </row>
    <row r="23" spans="2:45" ht="20.100000000000001" customHeight="1">
      <c r="B23" s="181" t="s">
        <v>119</v>
      </c>
      <c r="C23" s="171"/>
      <c r="D23" s="128" t="e">
        <f t="shared" si="0"/>
        <v>#VALUE!</v>
      </c>
      <c r="E23" s="101"/>
      <c r="F23" s="128" t="e">
        <f t="shared" si="1"/>
        <v>#VALUE!</v>
      </c>
      <c r="G23" s="101"/>
      <c r="H23" s="128" t="e">
        <f t="shared" si="2"/>
        <v>#VALUE!</v>
      </c>
      <c r="I23" s="101"/>
      <c r="J23" s="128" t="e">
        <f>SQRT((I23/$B$19)^2-I23^2)</f>
        <v>#VALUE!</v>
      </c>
      <c r="K23" s="101"/>
      <c r="L23" s="128" t="e">
        <f t="shared" si="4"/>
        <v>#VALUE!</v>
      </c>
      <c r="M23" s="101"/>
      <c r="N23" s="128" t="e">
        <f t="shared" si="5"/>
        <v>#VALUE!</v>
      </c>
      <c r="O23" s="101"/>
      <c r="P23" s="128" t="e">
        <f t="shared" si="6"/>
        <v>#VALUE!</v>
      </c>
      <c r="Q23" s="101"/>
      <c r="R23" s="128" t="e">
        <f t="shared" si="7"/>
        <v>#VALUE!</v>
      </c>
      <c r="S23" s="101"/>
      <c r="T23" s="128" t="e">
        <f t="shared" si="8"/>
        <v>#VALUE!</v>
      </c>
      <c r="U23" s="171"/>
      <c r="V23" s="128" t="e">
        <f t="shared" si="9"/>
        <v>#VALUE!</v>
      </c>
      <c r="AS23"/>
    </row>
    <row r="24" spans="2:45" ht="20.100000000000001" customHeight="1">
      <c r="B24" s="181" t="s">
        <v>120</v>
      </c>
      <c r="C24" s="171"/>
      <c r="D24" s="128" t="e">
        <f t="shared" si="0"/>
        <v>#VALUE!</v>
      </c>
      <c r="E24" s="101"/>
      <c r="F24" s="128" t="e">
        <f t="shared" si="1"/>
        <v>#VALUE!</v>
      </c>
      <c r="G24" s="101"/>
      <c r="H24" s="128" t="e">
        <f t="shared" si="2"/>
        <v>#VALUE!</v>
      </c>
      <c r="I24" s="101"/>
      <c r="J24" s="128" t="e">
        <f t="shared" si="3"/>
        <v>#VALUE!</v>
      </c>
      <c r="K24" s="101"/>
      <c r="L24" s="128" t="e">
        <f t="shared" si="4"/>
        <v>#VALUE!</v>
      </c>
      <c r="M24" s="101"/>
      <c r="N24" s="128" t="e">
        <f t="shared" si="5"/>
        <v>#VALUE!</v>
      </c>
      <c r="O24" s="101"/>
      <c r="P24" s="128" t="e">
        <f t="shared" si="6"/>
        <v>#VALUE!</v>
      </c>
      <c r="Q24" s="101"/>
      <c r="R24" s="128" t="e">
        <f t="shared" si="7"/>
        <v>#VALUE!</v>
      </c>
      <c r="S24" s="101"/>
      <c r="T24" s="128" t="e">
        <f t="shared" si="8"/>
        <v>#VALUE!</v>
      </c>
      <c r="U24" s="171"/>
      <c r="V24" s="128" t="e">
        <f t="shared" si="9"/>
        <v>#VALUE!</v>
      </c>
      <c r="AS24"/>
    </row>
    <row r="25" spans="2:45" ht="20.100000000000001" customHeight="1">
      <c r="B25" s="181" t="s">
        <v>121</v>
      </c>
      <c r="C25" s="171"/>
      <c r="D25" s="128" t="e">
        <f t="shared" si="0"/>
        <v>#VALUE!</v>
      </c>
      <c r="E25" s="101"/>
      <c r="F25" s="128" t="e">
        <f t="shared" si="1"/>
        <v>#VALUE!</v>
      </c>
      <c r="G25" s="101"/>
      <c r="H25" s="128" t="e">
        <f t="shared" si="2"/>
        <v>#VALUE!</v>
      </c>
      <c r="I25" s="101"/>
      <c r="J25" s="128" t="e">
        <f t="shared" si="3"/>
        <v>#VALUE!</v>
      </c>
      <c r="K25" s="101"/>
      <c r="L25" s="128" t="e">
        <f t="shared" si="4"/>
        <v>#VALUE!</v>
      </c>
      <c r="M25" s="101"/>
      <c r="N25" s="128" t="e">
        <f t="shared" si="5"/>
        <v>#VALUE!</v>
      </c>
      <c r="O25" s="101"/>
      <c r="P25" s="128" t="e">
        <f t="shared" si="6"/>
        <v>#VALUE!</v>
      </c>
      <c r="Q25" s="101"/>
      <c r="R25" s="128" t="e">
        <f t="shared" si="7"/>
        <v>#VALUE!</v>
      </c>
      <c r="S25" s="101"/>
      <c r="T25" s="128" t="e">
        <f t="shared" si="8"/>
        <v>#VALUE!</v>
      </c>
      <c r="U25" s="171"/>
      <c r="V25" s="128" t="e">
        <f t="shared" si="9"/>
        <v>#VALUE!</v>
      </c>
      <c r="AS25"/>
    </row>
    <row r="26" spans="2:45" ht="20.100000000000001" customHeight="1">
      <c r="B26" s="181" t="s">
        <v>122</v>
      </c>
      <c r="C26" s="178"/>
      <c r="D26" s="128" t="e">
        <f t="shared" si="0"/>
        <v>#VALUE!</v>
      </c>
      <c r="E26" s="101"/>
      <c r="F26" s="128" t="e">
        <f t="shared" si="1"/>
        <v>#VALUE!</v>
      </c>
      <c r="G26" s="101"/>
      <c r="H26" s="128" t="e">
        <f t="shared" si="2"/>
        <v>#VALUE!</v>
      </c>
      <c r="I26" s="101"/>
      <c r="J26" s="128" t="e">
        <f t="shared" si="3"/>
        <v>#VALUE!</v>
      </c>
      <c r="K26" s="101"/>
      <c r="L26" s="128" t="e">
        <f t="shared" si="4"/>
        <v>#VALUE!</v>
      </c>
      <c r="M26" s="101"/>
      <c r="N26" s="128" t="e">
        <f t="shared" si="5"/>
        <v>#VALUE!</v>
      </c>
      <c r="O26" s="101"/>
      <c r="P26" s="128" t="e">
        <f t="shared" si="6"/>
        <v>#VALUE!</v>
      </c>
      <c r="Q26" s="101"/>
      <c r="R26" s="128" t="e">
        <f t="shared" si="7"/>
        <v>#VALUE!</v>
      </c>
      <c r="S26" s="101"/>
      <c r="T26" s="128" t="e">
        <f t="shared" si="8"/>
        <v>#VALUE!</v>
      </c>
      <c r="U26" s="171"/>
      <c r="V26" s="128" t="e">
        <f t="shared" si="9"/>
        <v>#VALUE!</v>
      </c>
      <c r="AS26"/>
    </row>
    <row r="27" spans="2:45" ht="20.100000000000001" customHeight="1">
      <c r="B27" s="181" t="s">
        <v>123</v>
      </c>
      <c r="C27" s="171"/>
      <c r="D27" s="128" t="e">
        <f t="shared" si="0"/>
        <v>#VALUE!</v>
      </c>
      <c r="E27" s="101"/>
      <c r="F27" s="128" t="e">
        <f t="shared" si="1"/>
        <v>#VALUE!</v>
      </c>
      <c r="G27" s="101"/>
      <c r="H27" s="128" t="e">
        <f t="shared" si="2"/>
        <v>#VALUE!</v>
      </c>
      <c r="I27" s="101"/>
      <c r="J27" s="128" t="e">
        <f>SQRT((I27/$B$19)^2-I27^2)</f>
        <v>#VALUE!</v>
      </c>
      <c r="K27" s="101"/>
      <c r="L27" s="128" t="e">
        <f t="shared" si="4"/>
        <v>#VALUE!</v>
      </c>
      <c r="M27" s="101"/>
      <c r="N27" s="128" t="e">
        <f t="shared" si="5"/>
        <v>#VALUE!</v>
      </c>
      <c r="O27" s="101"/>
      <c r="P27" s="128" t="e">
        <f t="shared" si="6"/>
        <v>#VALUE!</v>
      </c>
      <c r="Q27" s="101"/>
      <c r="R27" s="128" t="e">
        <f t="shared" si="7"/>
        <v>#VALUE!</v>
      </c>
      <c r="S27" s="101"/>
      <c r="T27" s="128" t="e">
        <f t="shared" si="8"/>
        <v>#VALUE!</v>
      </c>
      <c r="U27" s="171"/>
      <c r="V27" s="128" t="e">
        <f t="shared" si="9"/>
        <v>#VALUE!</v>
      </c>
      <c r="AS27"/>
    </row>
    <row r="28" spans="2:45" ht="20.100000000000001" customHeight="1">
      <c r="B28" s="181" t="s">
        <v>124</v>
      </c>
      <c r="C28" s="171"/>
      <c r="D28" s="128" t="e">
        <f t="shared" si="0"/>
        <v>#VALUE!</v>
      </c>
      <c r="E28" s="101"/>
      <c r="F28" s="128" t="e">
        <f t="shared" si="1"/>
        <v>#VALUE!</v>
      </c>
      <c r="G28" s="101"/>
      <c r="H28" s="128" t="e">
        <f t="shared" si="2"/>
        <v>#VALUE!</v>
      </c>
      <c r="I28" s="101"/>
      <c r="J28" s="128" t="e">
        <f t="shared" si="3"/>
        <v>#VALUE!</v>
      </c>
      <c r="K28" s="101"/>
      <c r="L28" s="128" t="e">
        <f t="shared" si="4"/>
        <v>#VALUE!</v>
      </c>
      <c r="M28" s="101"/>
      <c r="N28" s="128" t="e">
        <f t="shared" si="5"/>
        <v>#VALUE!</v>
      </c>
      <c r="O28" s="101"/>
      <c r="P28" s="128" t="e">
        <f t="shared" si="6"/>
        <v>#VALUE!</v>
      </c>
      <c r="Q28" s="101"/>
      <c r="R28" s="128" t="e">
        <f t="shared" si="7"/>
        <v>#VALUE!</v>
      </c>
      <c r="S28" s="101"/>
      <c r="T28" s="128" t="e">
        <f t="shared" si="8"/>
        <v>#VALUE!</v>
      </c>
      <c r="U28" s="171"/>
      <c r="V28" s="128" t="e">
        <f t="shared" si="9"/>
        <v>#VALUE!</v>
      </c>
      <c r="AS28"/>
    </row>
    <row r="29" spans="2:45" ht="20.100000000000001" customHeight="1">
      <c r="B29" s="181" t="s">
        <v>125</v>
      </c>
      <c r="C29" s="171"/>
      <c r="D29" s="128" t="e">
        <f t="shared" si="0"/>
        <v>#VALUE!</v>
      </c>
      <c r="E29" s="101"/>
      <c r="F29" s="128" t="e">
        <f t="shared" si="1"/>
        <v>#VALUE!</v>
      </c>
      <c r="G29" s="101"/>
      <c r="H29" s="128" t="e">
        <f t="shared" si="2"/>
        <v>#VALUE!</v>
      </c>
      <c r="I29" s="101"/>
      <c r="J29" s="128" t="e">
        <f t="shared" si="3"/>
        <v>#VALUE!</v>
      </c>
      <c r="K29" s="101"/>
      <c r="L29" s="128" t="e">
        <f t="shared" si="4"/>
        <v>#VALUE!</v>
      </c>
      <c r="M29" s="101"/>
      <c r="N29" s="128" t="e">
        <f t="shared" si="5"/>
        <v>#VALUE!</v>
      </c>
      <c r="O29" s="101"/>
      <c r="P29" s="128" t="e">
        <f t="shared" si="6"/>
        <v>#VALUE!</v>
      </c>
      <c r="Q29" s="101"/>
      <c r="R29" s="128" t="e">
        <f t="shared" si="7"/>
        <v>#VALUE!</v>
      </c>
      <c r="S29" s="101"/>
      <c r="T29" s="128" t="e">
        <f t="shared" si="8"/>
        <v>#VALUE!</v>
      </c>
      <c r="U29" s="171"/>
      <c r="V29" s="128" t="e">
        <f t="shared" si="9"/>
        <v>#VALUE!</v>
      </c>
      <c r="AS29"/>
    </row>
    <row r="30" spans="2:45" ht="20.100000000000001" customHeight="1">
      <c r="B30" s="181" t="s">
        <v>126</v>
      </c>
      <c r="C30" s="171"/>
      <c r="D30" s="173" t="e">
        <f t="shared" si="0"/>
        <v>#VALUE!</v>
      </c>
      <c r="E30" s="172"/>
      <c r="F30" s="173" t="e">
        <f t="shared" si="1"/>
        <v>#VALUE!</v>
      </c>
      <c r="G30" s="172"/>
      <c r="H30" s="173" t="e">
        <f t="shared" si="2"/>
        <v>#VALUE!</v>
      </c>
      <c r="I30" s="172"/>
      <c r="J30" s="173" t="e">
        <f t="shared" si="3"/>
        <v>#VALUE!</v>
      </c>
      <c r="K30" s="172"/>
      <c r="L30" s="173" t="e">
        <f t="shared" si="4"/>
        <v>#VALUE!</v>
      </c>
      <c r="M30" s="172"/>
      <c r="N30" s="173" t="e">
        <f t="shared" si="5"/>
        <v>#VALUE!</v>
      </c>
      <c r="O30" s="172"/>
      <c r="P30" s="173" t="e">
        <f t="shared" si="6"/>
        <v>#VALUE!</v>
      </c>
      <c r="Q30" s="172"/>
      <c r="R30" s="173" t="e">
        <f t="shared" si="7"/>
        <v>#VALUE!</v>
      </c>
      <c r="S30" s="172"/>
      <c r="T30" s="129" t="e">
        <f t="shared" si="8"/>
        <v>#VALUE!</v>
      </c>
      <c r="U30" s="171"/>
      <c r="V30" s="129" t="e">
        <f t="shared" si="9"/>
        <v>#VALUE!</v>
      </c>
      <c r="AS30"/>
    </row>
    <row r="31" spans="2:45" ht="20.100000000000001" customHeight="1" thickBot="1">
      <c r="B31" s="182" t="s">
        <v>127</v>
      </c>
      <c r="C31" s="179"/>
      <c r="D31" s="175" t="e">
        <f t="shared" si="0"/>
        <v>#VALUE!</v>
      </c>
      <c r="E31" s="174"/>
      <c r="F31" s="175" t="e">
        <f t="shared" si="1"/>
        <v>#VALUE!</v>
      </c>
      <c r="G31" s="174"/>
      <c r="H31" s="175" t="e">
        <f t="shared" si="2"/>
        <v>#VALUE!</v>
      </c>
      <c r="I31" s="174"/>
      <c r="J31" s="175" t="e">
        <f t="shared" si="3"/>
        <v>#VALUE!</v>
      </c>
      <c r="K31" s="174"/>
      <c r="L31" s="175" t="e">
        <f t="shared" si="4"/>
        <v>#VALUE!</v>
      </c>
      <c r="M31" s="174"/>
      <c r="N31" s="175" t="e">
        <f t="shared" si="5"/>
        <v>#VALUE!</v>
      </c>
      <c r="O31" s="174"/>
      <c r="P31" s="175" t="e">
        <f t="shared" si="6"/>
        <v>#VALUE!</v>
      </c>
      <c r="Q31" s="174"/>
      <c r="R31" s="175" t="e">
        <f t="shared" si="7"/>
        <v>#VALUE!</v>
      </c>
      <c r="S31" s="174"/>
      <c r="T31" s="130" t="e">
        <f t="shared" si="8"/>
        <v>#VALUE!</v>
      </c>
      <c r="U31" s="179"/>
      <c r="V31" s="130" t="e">
        <f t="shared" si="9"/>
        <v>#VALUE!</v>
      </c>
      <c r="AS31"/>
    </row>
    <row r="32" spans="2:45" ht="20.100000000000001" customHeight="1" thickBot="1">
      <c r="B32" s="186" t="s">
        <v>128</v>
      </c>
      <c r="C32" s="185" t="str">
        <f>IF(MAX(C20:C31)=0," ",MAX(C20:C31))</f>
        <v xml:space="preserve"> </v>
      </c>
      <c r="D32" s="175" t="e">
        <f t="shared" ref="D32" si="10">IF(MAX(D20:D31)=0," ",MAX(D20:D31))</f>
        <v>#VALUE!</v>
      </c>
      <c r="E32" s="185" t="str">
        <f t="shared" ref="E32:V32" si="11">IF(MAX(E20:E31)=0,C32,MAX(E20:E31))</f>
        <v xml:space="preserve"> </v>
      </c>
      <c r="F32" s="175" t="e">
        <f t="shared" si="11"/>
        <v>#VALUE!</v>
      </c>
      <c r="G32" s="185" t="str">
        <f t="shared" si="11"/>
        <v xml:space="preserve"> </v>
      </c>
      <c r="H32" s="175" t="e">
        <f t="shared" si="11"/>
        <v>#VALUE!</v>
      </c>
      <c r="I32" s="185" t="str">
        <f t="shared" si="11"/>
        <v xml:space="preserve"> </v>
      </c>
      <c r="J32" s="175" t="e">
        <f t="shared" si="11"/>
        <v>#VALUE!</v>
      </c>
      <c r="K32" s="185" t="str">
        <f t="shared" si="11"/>
        <v xml:space="preserve"> </v>
      </c>
      <c r="L32" s="175" t="e">
        <f t="shared" si="11"/>
        <v>#VALUE!</v>
      </c>
      <c r="M32" s="185" t="str">
        <f t="shared" si="11"/>
        <v xml:space="preserve"> </v>
      </c>
      <c r="N32" s="175" t="e">
        <f t="shared" si="11"/>
        <v>#VALUE!</v>
      </c>
      <c r="O32" s="185" t="str">
        <f t="shared" si="11"/>
        <v xml:space="preserve"> </v>
      </c>
      <c r="P32" s="175" t="e">
        <f t="shared" si="11"/>
        <v>#VALUE!</v>
      </c>
      <c r="Q32" s="185" t="str">
        <f t="shared" si="11"/>
        <v xml:space="preserve"> </v>
      </c>
      <c r="R32" s="175" t="e">
        <f t="shared" si="11"/>
        <v>#VALUE!</v>
      </c>
      <c r="S32" s="185" t="str">
        <f t="shared" si="11"/>
        <v xml:space="preserve"> </v>
      </c>
      <c r="T32" s="175" t="e">
        <f t="shared" si="11"/>
        <v>#VALUE!</v>
      </c>
      <c r="U32" s="185" t="str">
        <f t="shared" si="11"/>
        <v xml:space="preserve"> </v>
      </c>
      <c r="V32" s="175" t="e">
        <f t="shared" si="11"/>
        <v>#VALUE!</v>
      </c>
      <c r="AS32"/>
    </row>
    <row r="33" spans="2:25" ht="20.100000000000001" customHeight="1">
      <c r="B33" s="31"/>
      <c r="C33" s="1"/>
      <c r="D33" s="1"/>
      <c r="E33" s="1"/>
      <c r="F33" s="1"/>
      <c r="G33" s="1"/>
      <c r="H33" s="1"/>
      <c r="I33" s="1"/>
      <c r="J33" s="1"/>
      <c r="K33" s="1"/>
      <c r="L33" s="1"/>
      <c r="M33" s="1"/>
      <c r="N33" s="1"/>
      <c r="O33" s="1"/>
      <c r="P33" s="1"/>
      <c r="Q33" s="1"/>
      <c r="R33" s="1"/>
      <c r="S33" s="1"/>
      <c r="T33" s="1"/>
      <c r="U33" s="1"/>
      <c r="V33" s="1"/>
      <c r="X33" s="124"/>
      <c r="Y33"/>
    </row>
    <row r="34" spans="2:25" ht="16.149999999999999" customHeight="1" thickBot="1">
      <c r="B34" s="213" t="s">
        <v>129</v>
      </c>
      <c r="C34" s="287"/>
      <c r="D34" s="287"/>
      <c r="E34" s="287"/>
      <c r="F34" s="287"/>
      <c r="G34" s="287"/>
      <c r="H34" s="287"/>
      <c r="I34" s="287"/>
      <c r="J34" s="287"/>
      <c r="K34" s="287"/>
      <c r="L34" s="287"/>
      <c r="M34" s="287"/>
      <c r="N34" s="287"/>
      <c r="O34" s="287"/>
      <c r="P34" s="287"/>
      <c r="Q34" s="287"/>
      <c r="R34" s="287"/>
      <c r="S34" s="287"/>
      <c r="T34" s="287"/>
      <c r="U34" s="287"/>
      <c r="V34" s="287"/>
    </row>
    <row r="35" spans="2:25">
      <c r="B35" s="290"/>
      <c r="C35" s="291"/>
      <c r="D35" s="214" t="s">
        <v>130</v>
      </c>
      <c r="E35" s="291"/>
      <c r="F35" s="214" t="s">
        <v>104</v>
      </c>
      <c r="G35" s="291"/>
      <c r="H35" s="214" t="s">
        <v>105</v>
      </c>
      <c r="I35" s="291"/>
      <c r="J35" s="214" t="s">
        <v>106</v>
      </c>
      <c r="K35" s="291"/>
      <c r="L35" s="214" t="s">
        <v>107</v>
      </c>
      <c r="M35" s="291"/>
      <c r="N35" s="214" t="s">
        <v>108</v>
      </c>
      <c r="O35" s="291"/>
      <c r="P35" s="214" t="s">
        <v>109</v>
      </c>
      <c r="Q35" s="291"/>
      <c r="R35" s="214" t="s">
        <v>110</v>
      </c>
      <c r="S35" s="291"/>
      <c r="T35" s="214" t="s">
        <v>111</v>
      </c>
      <c r="U35" s="291"/>
      <c r="V35" s="214" t="s">
        <v>112</v>
      </c>
      <c r="W35" s="291"/>
    </row>
    <row r="36" spans="2:25">
      <c r="B36" s="102" t="s">
        <v>131</v>
      </c>
      <c r="C36" s="103" t="s">
        <v>132</v>
      </c>
      <c r="D36" s="73" t="s">
        <v>114</v>
      </c>
      <c r="E36" s="73" t="s">
        <v>115</v>
      </c>
      <c r="F36" s="73" t="s">
        <v>114</v>
      </c>
      <c r="G36" s="73" t="s">
        <v>115</v>
      </c>
      <c r="H36" s="73" t="s">
        <v>114</v>
      </c>
      <c r="I36" s="73" t="s">
        <v>115</v>
      </c>
      <c r="J36" s="73" t="s">
        <v>114</v>
      </c>
      <c r="K36" s="73" t="s">
        <v>115</v>
      </c>
      <c r="L36" s="73" t="s">
        <v>114</v>
      </c>
      <c r="M36" s="73" t="s">
        <v>115</v>
      </c>
      <c r="N36" s="73" t="s">
        <v>114</v>
      </c>
      <c r="O36" s="73" t="s">
        <v>115</v>
      </c>
      <c r="P36" s="73" t="s">
        <v>114</v>
      </c>
      <c r="Q36" s="73" t="s">
        <v>115</v>
      </c>
      <c r="R36" s="73" t="s">
        <v>114</v>
      </c>
      <c r="S36" s="73" t="s">
        <v>115</v>
      </c>
      <c r="T36" s="73" t="s">
        <v>114</v>
      </c>
      <c r="U36" s="73" t="s">
        <v>115</v>
      </c>
      <c r="V36" s="73" t="s">
        <v>114</v>
      </c>
      <c r="W36" s="73" t="s">
        <v>115</v>
      </c>
    </row>
    <row r="37" spans="2:25" s="1" customFormat="1">
      <c r="B37" s="102"/>
      <c r="C37" s="103"/>
      <c r="D37" s="96"/>
      <c r="E37" s="96"/>
      <c r="F37" s="96"/>
      <c r="G37" s="96"/>
      <c r="H37" s="96"/>
      <c r="I37" s="96"/>
      <c r="J37" s="96"/>
      <c r="K37" s="96"/>
      <c r="L37" s="96"/>
      <c r="M37" s="96"/>
      <c r="N37" s="96"/>
      <c r="O37" s="96"/>
      <c r="P37" s="96"/>
      <c r="Q37" s="96"/>
      <c r="R37" s="96"/>
      <c r="S37" s="96"/>
      <c r="T37" s="96"/>
      <c r="U37" s="96"/>
      <c r="V37" s="96"/>
      <c r="W37" s="292"/>
    </row>
    <row r="38" spans="2:25" s="1" customFormat="1">
      <c r="B38" s="97"/>
      <c r="C38" s="96"/>
      <c r="D38" s="96"/>
      <c r="E38" s="96"/>
      <c r="F38" s="96"/>
      <c r="G38" s="96"/>
      <c r="H38" s="96"/>
      <c r="I38" s="96"/>
      <c r="J38" s="96"/>
      <c r="K38" s="96"/>
      <c r="L38" s="96"/>
      <c r="M38" s="96"/>
      <c r="N38" s="96"/>
      <c r="O38" s="96"/>
      <c r="P38" s="96"/>
      <c r="Q38" s="96"/>
      <c r="R38" s="96"/>
      <c r="S38" s="96"/>
      <c r="T38" s="96"/>
      <c r="U38" s="96"/>
      <c r="V38" s="96"/>
      <c r="W38" s="292"/>
    </row>
    <row r="39" spans="2:25" s="1" customFormat="1">
      <c r="B39" s="97"/>
      <c r="C39" s="96"/>
      <c r="D39" s="96"/>
      <c r="E39" s="96"/>
      <c r="F39" s="96"/>
      <c r="G39" s="96"/>
      <c r="H39" s="96"/>
      <c r="I39" s="96"/>
      <c r="J39" s="96"/>
      <c r="K39" s="96"/>
      <c r="L39" s="96"/>
      <c r="M39" s="96"/>
      <c r="N39" s="96"/>
      <c r="O39" s="96"/>
      <c r="P39" s="96"/>
      <c r="Q39" s="96"/>
      <c r="R39" s="96"/>
      <c r="S39" s="96"/>
      <c r="T39" s="96"/>
      <c r="U39" s="96"/>
      <c r="V39" s="96"/>
      <c r="W39" s="292"/>
    </row>
    <row r="40" spans="2:25" s="1" customFormat="1">
      <c r="B40" s="97"/>
      <c r="C40" s="96"/>
      <c r="D40" s="96"/>
      <c r="E40" s="96"/>
      <c r="F40" s="96"/>
      <c r="G40" s="96"/>
      <c r="H40" s="96"/>
      <c r="I40" s="96"/>
      <c r="J40" s="96"/>
      <c r="K40" s="96"/>
      <c r="L40" s="96"/>
      <c r="M40" s="96"/>
      <c r="N40" s="96"/>
      <c r="O40" s="96"/>
      <c r="P40" s="96"/>
      <c r="Q40" s="96"/>
      <c r="R40" s="96"/>
      <c r="S40" s="96"/>
      <c r="T40" s="96"/>
      <c r="U40" s="96"/>
      <c r="V40" s="96"/>
      <c r="W40" s="292"/>
    </row>
    <row r="41" spans="2:25" s="1" customFormat="1" ht="13.15" customHeight="1" thickBot="1">
      <c r="B41" s="98"/>
      <c r="C41" s="99"/>
      <c r="D41" s="99"/>
      <c r="E41" s="99"/>
      <c r="F41" s="99"/>
      <c r="G41" s="99"/>
      <c r="H41" s="99"/>
      <c r="I41" s="99"/>
      <c r="J41" s="99"/>
      <c r="K41" s="99"/>
      <c r="L41" s="99"/>
      <c r="M41" s="99"/>
      <c r="N41" s="99"/>
      <c r="O41" s="99"/>
      <c r="P41" s="99"/>
      <c r="Q41" s="99"/>
      <c r="R41" s="99"/>
      <c r="S41" s="99"/>
      <c r="T41" s="99"/>
      <c r="U41" s="99"/>
      <c r="V41" s="99"/>
      <c r="W41" s="100"/>
    </row>
    <row r="42" spans="2:25" s="1" customFormat="1"/>
    <row r="43" spans="2:25" s="1" customFormat="1">
      <c r="B43" s="1" t="s">
        <v>133</v>
      </c>
    </row>
    <row r="44" spans="2:25" s="1" customFormat="1"/>
    <row r="45" spans="2:25" s="1" customFormat="1"/>
    <row r="46" spans="2:25" s="1" customFormat="1"/>
    <row r="47" spans="2:25" s="1" customFormat="1"/>
    <row r="48" spans="2:25"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sheetData>
  <mergeCells count="23">
    <mergeCell ref="B34:V34"/>
    <mergeCell ref="C18:D18"/>
    <mergeCell ref="I18:J18"/>
    <mergeCell ref="K18:L18"/>
    <mergeCell ref="M18:N18"/>
    <mergeCell ref="O18:P18"/>
    <mergeCell ref="Q18:R18"/>
    <mergeCell ref="B17:V17"/>
    <mergeCell ref="B35:C35"/>
    <mergeCell ref="D35:E35"/>
    <mergeCell ref="H35:I35"/>
    <mergeCell ref="J35:K35"/>
    <mergeCell ref="P35:Q35"/>
    <mergeCell ref="R35:S35"/>
    <mergeCell ref="T35:U35"/>
    <mergeCell ref="V35:W35"/>
    <mergeCell ref="E18:F18"/>
    <mergeCell ref="G18:H18"/>
    <mergeCell ref="S18:T18"/>
    <mergeCell ref="U18:V18"/>
    <mergeCell ref="F35:G35"/>
    <mergeCell ref="L35:M35"/>
    <mergeCell ref="N35:O35"/>
  </mergeCells>
  <pageMargins left="0.5" right="0.43" top="1" bottom="1" header="0.5" footer="0.5"/>
  <pageSetup scale="7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xdr:col>
                    <xdr:colOff>1059180</xdr:colOff>
                    <xdr:row>11</xdr:row>
                    <xdr:rowOff>68580</xdr:rowOff>
                  </from>
                  <to>
                    <xdr:col>2</xdr:col>
                    <xdr:colOff>99060</xdr:colOff>
                    <xdr:row>12</xdr:row>
                    <xdr:rowOff>22860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xdr:col>
                    <xdr:colOff>1059180</xdr:colOff>
                    <xdr:row>11</xdr:row>
                    <xdr:rowOff>259080</xdr:rowOff>
                  </from>
                  <to>
                    <xdr:col>2</xdr:col>
                    <xdr:colOff>99060</xdr:colOff>
                    <xdr:row>13</xdr:row>
                    <xdr:rowOff>22860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1059180</xdr:colOff>
                    <xdr:row>12</xdr:row>
                    <xdr:rowOff>175260</xdr:rowOff>
                  </from>
                  <to>
                    <xdr:col>2</xdr:col>
                    <xdr:colOff>99060</xdr:colOff>
                    <xdr:row>14</xdr:row>
                    <xdr:rowOff>22860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1051560</xdr:colOff>
                    <xdr:row>13</xdr:row>
                    <xdr:rowOff>160020</xdr:rowOff>
                  </from>
                  <to>
                    <xdr:col>2</xdr:col>
                    <xdr:colOff>99060</xdr:colOff>
                    <xdr:row>15</xdr:row>
                    <xdr:rowOff>22860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xdr:col>
                    <xdr:colOff>1051560</xdr:colOff>
                    <xdr:row>14</xdr:row>
                    <xdr:rowOff>160020</xdr:rowOff>
                  </from>
                  <to>
                    <xdr:col>2</xdr:col>
                    <xdr:colOff>99060</xdr:colOff>
                    <xdr:row>16</xdr:row>
                    <xdr:rowOff>22860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1">
    <pageSetUpPr fitToPage="1"/>
  </sheetPr>
  <dimension ref="A1:J69"/>
  <sheetViews>
    <sheetView showGridLines="0" zoomScaleNormal="100" workbookViewId="0">
      <selection activeCell="B76" sqref="B76"/>
    </sheetView>
  </sheetViews>
  <sheetFormatPr defaultColWidth="9.28515625" defaultRowHeight="14.45"/>
  <cols>
    <col min="1" max="1" width="30.5703125" style="22" customWidth="1"/>
    <col min="2" max="2" width="21.42578125" style="22" customWidth="1"/>
    <col min="3" max="3" width="0.42578125" style="22" customWidth="1"/>
    <col min="4" max="4" width="9.28515625" style="22" customWidth="1"/>
    <col min="5" max="5" width="8.42578125" style="22" customWidth="1"/>
    <col min="6" max="6" width="10.42578125" style="22" customWidth="1"/>
    <col min="7" max="7" width="9.7109375" style="22" customWidth="1"/>
    <col min="8" max="8" width="3.42578125" style="22" customWidth="1"/>
    <col min="9" max="9" width="9.42578125" style="22" customWidth="1"/>
    <col min="10" max="10" width="9.28515625" style="22" customWidth="1"/>
    <col min="11" max="16384" width="9.28515625" style="22"/>
  </cols>
  <sheetData>
    <row r="1" spans="1:10" ht="17.649999999999999" customHeight="1">
      <c r="A1" s="238" t="s">
        <v>134</v>
      </c>
      <c r="B1" s="293"/>
      <c r="C1" s="293"/>
      <c r="D1" s="293"/>
      <c r="E1" s="293"/>
      <c r="F1" s="293"/>
      <c r="G1" s="293"/>
      <c r="H1" s="288"/>
    </row>
    <row r="2" spans="1:10" ht="15.4" customHeight="1" thickBot="1">
      <c r="A2" s="226" t="s">
        <v>135</v>
      </c>
      <c r="B2" s="294"/>
      <c r="C2" s="294"/>
      <c r="D2" s="294"/>
      <c r="E2" s="294"/>
      <c r="F2" s="294"/>
      <c r="G2" s="294"/>
      <c r="H2" s="295"/>
    </row>
    <row r="3" spans="1:10" ht="15.4" customHeight="1">
      <c r="A3" s="41" t="s">
        <v>136</v>
      </c>
      <c r="B3" s="62" t="str">
        <f>CONCATENATE('Interconnection Request Form'!AY6,'Interconnection Request Form'!AZ6," ")</f>
        <v xml:space="preserve"> </v>
      </c>
      <c r="C3" s="62"/>
      <c r="D3" s="62" t="s">
        <v>137</v>
      </c>
      <c r="E3" s="62" t="str">
        <f>CONCATENATE('Interconnection Request Form'!AY7,'Interconnection Request Form'!AZ7," ")</f>
        <v xml:space="preserve"> </v>
      </c>
      <c r="F3" s="62"/>
      <c r="H3" s="38"/>
    </row>
    <row r="4" spans="1:10" ht="15.4" customHeight="1">
      <c r="A4" s="41" t="s">
        <v>138</v>
      </c>
      <c r="B4" s="67" t="str">
        <f>IF('Interconnection Request Form'!BA25=G4," ",TEXT('Interconnection Request Form'!BA25,"m/dd/yyyy "))</f>
        <v xml:space="preserve"> </v>
      </c>
      <c r="C4" s="63"/>
      <c r="D4" s="63"/>
      <c r="E4" s="63"/>
      <c r="F4" s="63"/>
      <c r="H4" s="38"/>
    </row>
    <row r="5" spans="1:10" ht="1.5" customHeight="1">
      <c r="A5" s="59"/>
      <c r="B5" s="60"/>
      <c r="C5" s="60"/>
      <c r="D5" s="60"/>
      <c r="E5" s="296"/>
      <c r="F5" s="296"/>
      <c r="G5" s="23"/>
      <c r="H5" s="40"/>
    </row>
    <row r="6" spans="1:10" ht="15" customHeight="1">
      <c r="A6" s="240" t="s">
        <v>139</v>
      </c>
      <c r="B6" s="272"/>
      <c r="C6" s="272"/>
      <c r="D6" s="272"/>
      <c r="E6" s="272"/>
      <c r="F6" s="272"/>
      <c r="G6" s="272"/>
      <c r="H6" s="275"/>
    </row>
    <row r="7" spans="1:10" ht="15.4" customHeight="1">
      <c r="A7" s="58" t="s">
        <v>140</v>
      </c>
      <c r="B7" s="65" t="str">
        <f>CONCATENATE('Interconnection Request Form'!K25,'Interconnection Request Form'!L25,'Interconnection Request Form'!M25,'Interconnection Request Form'!N25,'Interconnection Request Form'!O25,'Interconnection Request Form'!P25,'Interconnection Request Form'!Q25,'Interconnection Request Form'!R25,'Interconnection Request Form'!S25,'Interconnection Request Form'!T25,'Interconnection Request Form'!U25,'Interconnection Request Form'!V25,'Interconnection Request Form'!W25,'Interconnection Request Form'!X25,'Interconnection Request Form'!Y25,'Interconnection Request Form'!Z25,'Interconnection Request Form'!AA25,'Interconnection Request Form'!AB25,'Interconnection Request Form'!AC25,'Interconnection Request Form'!AD25,'Interconnection Request Form'!AE25,'Interconnection Request Form'!AF25," ")</f>
        <v xml:space="preserve"> </v>
      </c>
      <c r="C7" s="24"/>
      <c r="D7" s="24"/>
      <c r="E7" s="24"/>
      <c r="F7" s="24"/>
      <c r="G7" s="64"/>
      <c r="H7" s="38"/>
    </row>
    <row r="8" spans="1:10" ht="15.4" customHeight="1">
      <c r="A8" s="55" t="s">
        <v>141</v>
      </c>
      <c r="B8" s="65" t="str">
        <f>CONCATENATE('Interconnection Request Form'!Q27,'Interconnection Request Form'!R27,'Interconnection Request Form'!S27,'Interconnection Request Form'!T27,'Interconnection Request Form'!U27,'Interconnection Request Form'!V27,'Interconnection Request Form'!W27,'Interconnection Request Form'!X27,'Interconnection Request Form'!Y27,'Interconnection Request Form'!Z27," ")</f>
        <v xml:space="preserve"> </v>
      </c>
      <c r="C8" s="24"/>
      <c r="D8" s="24"/>
      <c r="E8" s="24"/>
      <c r="F8" s="24"/>
      <c r="H8" s="38"/>
    </row>
    <row r="9" spans="1:10" ht="15.4" customHeight="1">
      <c r="A9" s="55" t="s">
        <v>142</v>
      </c>
      <c r="B9" s="297" t="str">
        <f>CONCATENATE('Interconnection Request Form'!O28,'Interconnection Request Form'!P28,'Interconnection Request Form'!Q28,'Interconnection Request Form'!R28,'Interconnection Request Form'!S28,'Interconnection Request Form'!T28,'Interconnection Request Form'!U28,'Interconnection Request Form'!V28,'Interconnection Request Form'!W28,'Interconnection Request Form'!X28,'Interconnection Request Form'!Y28,'Interconnection Request Form'!Z28," ")</f>
        <v xml:space="preserve"> </v>
      </c>
      <c r="C9" s="298"/>
      <c r="D9" s="298"/>
      <c r="E9" s="298"/>
      <c r="F9" s="298"/>
      <c r="H9" s="38"/>
    </row>
    <row r="10" spans="1:10" ht="15" customHeight="1">
      <c r="A10" s="55" t="s">
        <v>143</v>
      </c>
      <c r="B10" s="297" t="str">
        <f>CONCATENATE('Interconnection Request Form'!N24,'Interconnection Request Form'!O24,'Interconnection Request Form'!P24,'Interconnection Request Form'!Q24,'Interconnection Request Form'!R24,'Interconnection Request Form'!S24,'Interconnection Request Form'!T24,'Interconnection Request Form'!U24,'Interconnection Request Form'!V24,'Interconnection Request Form'!W24,'Interconnection Request Form'!X24,'Interconnection Request Form'!Y24,'Interconnection Request Form'!Z24," ")</f>
        <v xml:space="preserve"> </v>
      </c>
      <c r="C10" s="298"/>
      <c r="D10" s="298"/>
      <c r="E10" s="298"/>
      <c r="F10" s="298"/>
      <c r="H10" s="38"/>
    </row>
    <row r="11" spans="1:10" ht="3" customHeight="1">
      <c r="A11" s="37"/>
      <c r="H11" s="38"/>
    </row>
    <row r="12" spans="1:10" ht="15" customHeight="1">
      <c r="A12" s="242" t="s">
        <v>144</v>
      </c>
      <c r="B12" s="271"/>
      <c r="C12" s="271"/>
      <c r="D12" s="271"/>
      <c r="E12" s="271"/>
      <c r="F12" s="271"/>
      <c r="G12" s="271"/>
      <c r="H12" s="281"/>
    </row>
    <row r="13" spans="1:10" ht="2.25" customHeight="1">
      <c r="A13" s="232"/>
      <c r="B13" s="299"/>
      <c r="C13" s="299"/>
      <c r="D13" s="299"/>
      <c r="E13" s="299"/>
      <c r="F13" s="299"/>
      <c r="G13" s="299"/>
      <c r="H13" s="280"/>
    </row>
    <row r="14" spans="1:10" ht="15.4" customHeight="1">
      <c r="A14" s="241" t="s">
        <v>145</v>
      </c>
      <c r="B14" s="299"/>
      <c r="C14" s="300"/>
      <c r="D14" s="225" t="str">
        <f>CONCATENATE('Interconnection Request Form'!S54,'Interconnection Request Form'!T54,'Interconnection Request Form'!U54,'Interconnection Request Form'!V54,'Interconnection Request Form'!W54,'Interconnection Request Form'!X54,'Interconnection Request Form'!Y54,'Interconnection Request Form'!Z54,'Interconnection Request Form'!AA54,'Interconnection Request Form'!AB54,'Interconnection Request Form'!AC54,'Interconnection Request Form'!AD54,'Interconnection Request Form'!AE54,'Interconnection Request Form'!AF54,'Interconnection Request Form'!AG54,'Interconnection Request Form'!AH54," ")</f>
        <v xml:space="preserve"> </v>
      </c>
      <c r="E14" s="271"/>
      <c r="F14" s="271"/>
      <c r="G14" s="50"/>
      <c r="H14" s="47"/>
    </row>
    <row r="15" spans="1:10" ht="18.75" customHeight="1">
      <c r="A15" s="55" t="s">
        <v>146</v>
      </c>
      <c r="B15" s="301"/>
      <c r="C15" s="271"/>
      <c r="D15" s="271"/>
      <c r="E15" s="271"/>
      <c r="F15" s="271"/>
      <c r="G15" s="36"/>
      <c r="H15" s="38"/>
      <c r="J15" s="48"/>
    </row>
    <row r="16" spans="1:10" ht="28.5" customHeight="1">
      <c r="A16" s="56" t="s">
        <v>147</v>
      </c>
      <c r="B16" s="301"/>
      <c r="C16" s="271"/>
      <c r="D16" s="271"/>
      <c r="E16" s="271"/>
      <c r="F16" s="271"/>
      <c r="G16" s="36"/>
      <c r="H16" s="38"/>
    </row>
    <row r="17" spans="1:8" ht="30" customHeight="1">
      <c r="A17" s="56" t="s">
        <v>148</v>
      </c>
      <c r="B17" s="302"/>
      <c r="C17" s="272"/>
      <c r="D17" s="272"/>
      <c r="E17" s="272"/>
      <c r="F17" s="272"/>
      <c r="G17" s="36"/>
      <c r="H17" s="38"/>
    </row>
    <row r="18" spans="1:8" ht="31.15" customHeight="1">
      <c r="A18" s="56" t="s">
        <v>149</v>
      </c>
      <c r="B18" s="302"/>
      <c r="C18" s="272"/>
      <c r="D18" s="272"/>
      <c r="E18" s="272"/>
      <c r="F18" s="272"/>
      <c r="G18" s="36"/>
      <c r="H18" s="38"/>
    </row>
    <row r="19" spans="1:8" ht="15.4" customHeight="1">
      <c r="A19" s="55" t="s">
        <v>150</v>
      </c>
      <c r="B19" s="301"/>
      <c r="C19" s="271"/>
      <c r="D19" s="271"/>
      <c r="E19" s="271"/>
      <c r="F19" s="271"/>
      <c r="G19" s="36"/>
      <c r="H19" s="38"/>
    </row>
    <row r="20" spans="1:8" ht="15.4" customHeight="1">
      <c r="A20" s="55" t="s">
        <v>151</v>
      </c>
      <c r="B20" s="302"/>
      <c r="C20" s="272"/>
      <c r="D20" s="272"/>
      <c r="E20" s="272"/>
      <c r="F20" s="272"/>
      <c r="G20" s="36"/>
      <c r="H20" s="38"/>
    </row>
    <row r="21" spans="1:8" ht="15.4" customHeight="1">
      <c r="A21" s="55" t="s">
        <v>152</v>
      </c>
      <c r="B21" s="302"/>
      <c r="C21" s="272"/>
      <c r="D21" s="272"/>
      <c r="E21" s="272"/>
      <c r="F21" s="272"/>
      <c r="G21" s="36"/>
      <c r="H21" s="38"/>
    </row>
    <row r="22" spans="1:8" ht="15.4" customHeight="1">
      <c r="A22" s="239" t="s">
        <v>153</v>
      </c>
      <c r="B22" s="221"/>
      <c r="C22" s="272"/>
      <c r="D22" s="272"/>
      <c r="E22" s="272"/>
      <c r="F22" s="272"/>
      <c r="G22" s="36"/>
      <c r="H22" s="38"/>
    </row>
    <row r="23" spans="1:8" ht="15.4" customHeight="1">
      <c r="A23" s="303"/>
      <c r="B23" s="233"/>
      <c r="C23" s="271"/>
      <c r="D23" s="271"/>
      <c r="E23" s="271"/>
      <c r="F23" s="271"/>
      <c r="G23" s="36"/>
      <c r="H23" s="38"/>
    </row>
    <row r="24" spans="1:8" ht="15.4" customHeight="1">
      <c r="A24" s="303"/>
      <c r="B24" s="230"/>
      <c r="C24" s="272"/>
      <c r="D24" s="272"/>
      <c r="E24" s="272"/>
      <c r="F24" s="272"/>
      <c r="G24" s="36"/>
      <c r="H24" s="38"/>
    </row>
    <row r="25" spans="1:8" ht="15.4" customHeight="1">
      <c r="A25" s="57" t="s">
        <v>154</v>
      </c>
      <c r="B25" s="302" t="str">
        <f>IFERROR('Exhibit C'!P45:AV45," ")</f>
        <v xml:space="preserve"> </v>
      </c>
      <c r="C25" s="272"/>
      <c r="D25" s="272"/>
      <c r="E25" s="272"/>
      <c r="F25" s="272"/>
      <c r="G25" s="36"/>
      <c r="H25" s="38"/>
    </row>
    <row r="26" spans="1:8" ht="15" customHeight="1">
      <c r="A26" s="224" t="s">
        <v>155</v>
      </c>
      <c r="B26" s="272"/>
      <c r="C26" s="272"/>
      <c r="D26" s="272"/>
      <c r="E26" s="272"/>
      <c r="F26" s="272"/>
      <c r="G26" s="272"/>
      <c r="H26" s="275"/>
    </row>
    <row r="27" spans="1:8" ht="15.4" customHeight="1">
      <c r="A27" s="41" t="s">
        <v>156</v>
      </c>
      <c r="B27" s="302"/>
      <c r="C27" s="272"/>
      <c r="D27" s="272"/>
      <c r="G27" s="36"/>
      <c r="H27" s="38"/>
    </row>
    <row r="28" spans="1:8" ht="15.4" customHeight="1">
      <c r="A28" s="41" t="s">
        <v>157</v>
      </c>
      <c r="B28" s="302"/>
      <c r="C28" s="272"/>
      <c r="D28" s="272"/>
      <c r="G28" s="36"/>
      <c r="H28" s="38"/>
    </row>
    <row r="29" spans="1:8" ht="15.4" customHeight="1">
      <c r="A29" s="41" t="s">
        <v>158</v>
      </c>
      <c r="B29" s="304"/>
      <c r="C29" s="272"/>
      <c r="D29" s="272"/>
      <c r="G29" s="36"/>
      <c r="H29" s="38"/>
    </row>
    <row r="30" spans="1:8" ht="20.25" customHeight="1">
      <c r="A30" s="229" t="s">
        <v>159</v>
      </c>
      <c r="B30" s="299"/>
      <c r="C30" s="301"/>
      <c r="D30" s="271"/>
      <c r="E30" s="271"/>
      <c r="F30" s="271"/>
      <c r="G30" s="271"/>
      <c r="H30" s="38"/>
    </row>
    <row r="31" spans="1:8" ht="16.5" customHeight="1">
      <c r="A31" s="284"/>
      <c r="B31" s="299"/>
      <c r="C31" s="234"/>
      <c r="D31" s="272"/>
      <c r="E31" s="272"/>
      <c r="F31" s="272"/>
      <c r="G31" s="272"/>
      <c r="H31" s="38"/>
    </row>
    <row r="32" spans="1:8" ht="1.5" customHeight="1">
      <c r="A32" s="39"/>
      <c r="B32" s="23"/>
      <c r="C32" s="305"/>
      <c r="D32" s="23"/>
      <c r="E32" s="23"/>
      <c r="F32" s="23"/>
      <c r="G32" s="23"/>
      <c r="H32" s="40"/>
    </row>
    <row r="33" spans="1:8" ht="33" customHeight="1">
      <c r="A33" s="228" t="s">
        <v>160</v>
      </c>
      <c r="B33" s="272"/>
      <c r="C33" s="272"/>
      <c r="D33" s="272"/>
      <c r="E33" s="272"/>
      <c r="F33" s="272"/>
      <c r="G33" s="272"/>
      <c r="H33" s="275"/>
    </row>
    <row r="34" spans="1:8" ht="2.25" customHeight="1">
      <c r="A34" s="37"/>
      <c r="H34" s="38"/>
    </row>
    <row r="35" spans="1:8" ht="15.4" customHeight="1">
      <c r="A35" s="231" t="s">
        <v>161</v>
      </c>
      <c r="B35" s="271"/>
      <c r="C35" s="271"/>
      <c r="D35" s="271"/>
      <c r="E35" s="271"/>
      <c r="F35" s="271"/>
      <c r="G35" s="271"/>
      <c r="H35" s="281"/>
    </row>
    <row r="36" spans="1:8" ht="15.4" customHeight="1">
      <c r="A36" s="55" t="s">
        <v>162</v>
      </c>
      <c r="B36" s="306"/>
      <c r="C36" s="271"/>
      <c r="D36" s="271"/>
      <c r="E36" s="271"/>
      <c r="H36" s="38"/>
    </row>
    <row r="37" spans="1:8" ht="15.4" customHeight="1">
      <c r="A37" s="55" t="s">
        <v>163</v>
      </c>
      <c r="B37" s="304"/>
      <c r="C37" s="272"/>
      <c r="D37" s="272"/>
      <c r="E37" s="272"/>
      <c r="H37" s="38"/>
    </row>
    <row r="38" spans="1:8" ht="15.4" customHeight="1">
      <c r="A38" s="55" t="s">
        <v>58</v>
      </c>
      <c r="B38" s="304"/>
      <c r="C38" s="272"/>
      <c r="D38" s="272"/>
      <c r="E38" s="272"/>
      <c r="H38" s="38"/>
    </row>
    <row r="39" spans="1:8" ht="15.4" customHeight="1">
      <c r="A39" s="55" t="s">
        <v>58</v>
      </c>
      <c r="B39" s="304"/>
      <c r="C39" s="272"/>
      <c r="D39" s="272"/>
      <c r="E39" s="272"/>
      <c r="H39" s="38"/>
    </row>
    <row r="40" spans="1:8" ht="2.25" customHeight="1">
      <c r="A40" s="42"/>
      <c r="E40" s="43"/>
      <c r="H40" s="38"/>
    </row>
    <row r="41" spans="1:8" ht="15.4" customHeight="1">
      <c r="A41" s="227" t="s">
        <v>164</v>
      </c>
      <c r="B41" s="299"/>
      <c r="C41" s="299"/>
      <c r="D41" s="299"/>
      <c r="E41" s="299"/>
      <c r="F41" s="306"/>
      <c r="G41" s="271"/>
      <c r="H41" s="38"/>
    </row>
    <row r="42" spans="1:8" ht="15.4" customHeight="1">
      <c r="A42" s="227" t="s">
        <v>165</v>
      </c>
      <c r="B42" s="299"/>
      <c r="C42" s="299"/>
      <c r="D42" s="299"/>
      <c r="E42" s="299"/>
      <c r="F42" s="304"/>
      <c r="G42" s="272"/>
      <c r="H42" s="38"/>
    </row>
    <row r="43" spans="1:8" ht="15" customHeight="1">
      <c r="A43" s="54" t="s">
        <v>166</v>
      </c>
      <c r="B43" s="307"/>
      <c r="C43" s="271"/>
      <c r="D43" s="271"/>
      <c r="E43" s="271"/>
      <c r="F43" s="271"/>
      <c r="G43" s="271"/>
      <c r="H43" s="38"/>
    </row>
    <row r="44" spans="1:8" ht="2.25" customHeight="1" thickBot="1">
      <c r="A44" s="49"/>
      <c r="B44" s="308"/>
      <c r="C44" s="285"/>
      <c r="D44" s="285"/>
      <c r="E44" s="285"/>
      <c r="F44" s="285"/>
      <c r="G44" s="285"/>
      <c r="H44" s="45"/>
    </row>
    <row r="45" spans="1:8" ht="22.5" customHeight="1" thickBot="1">
      <c r="A45" s="237" t="s">
        <v>167</v>
      </c>
      <c r="B45" s="309"/>
      <c r="C45" s="309"/>
      <c r="D45" s="309"/>
      <c r="E45" s="309"/>
      <c r="F45" s="309"/>
      <c r="G45" s="309"/>
      <c r="H45" s="310"/>
    </row>
    <row r="46" spans="1:8" ht="18.75" customHeight="1">
      <c r="A46" s="51" t="s">
        <v>168</v>
      </c>
      <c r="B46" s="223"/>
      <c r="C46" s="271"/>
      <c r="D46" s="236"/>
      <c r="E46" s="299"/>
      <c r="H46" s="38"/>
    </row>
    <row r="47" spans="1:8" ht="18.75" customHeight="1">
      <c r="A47" s="51" t="s">
        <v>169</v>
      </c>
      <c r="B47" s="222" t="str">
        <f>B4</f>
        <v xml:space="preserve"> </v>
      </c>
      <c r="C47" s="272"/>
      <c r="D47" s="46"/>
      <c r="E47" s="46"/>
      <c r="H47" s="38"/>
    </row>
    <row r="48" spans="1:8" ht="15.4" customHeight="1">
      <c r="A48" s="51" t="s">
        <v>170</v>
      </c>
      <c r="B48" s="223"/>
      <c r="C48" s="271"/>
      <c r="D48" s="271"/>
      <c r="E48" s="271"/>
      <c r="H48" s="38"/>
    </row>
    <row r="49" spans="1:8" ht="15.4" customHeight="1">
      <c r="A49" s="52" t="s">
        <v>171</v>
      </c>
      <c r="B49" s="220" t="str">
        <f>B3</f>
        <v xml:space="preserve"> </v>
      </c>
      <c r="C49" s="272"/>
      <c r="D49" s="311" t="s">
        <v>172</v>
      </c>
      <c r="E49" s="22" t="str">
        <f>E3</f>
        <v xml:space="preserve"> </v>
      </c>
      <c r="H49" s="38"/>
    </row>
    <row r="50" spans="1:8" ht="15.4" customHeight="1">
      <c r="A50" s="41" t="s">
        <v>173</v>
      </c>
      <c r="B50" s="312" t="s">
        <v>174</v>
      </c>
      <c r="C50" s="313"/>
      <c r="D50" s="312"/>
      <c r="E50" s="311" t="s">
        <v>175</v>
      </c>
      <c r="H50" s="38"/>
    </row>
    <row r="51" spans="1:8" ht="15.4" customHeight="1">
      <c r="A51" s="51" t="s">
        <v>176</v>
      </c>
      <c r="B51" s="235"/>
      <c r="C51" s="271"/>
      <c r="D51" s="271"/>
      <c r="H51" s="38"/>
    </row>
    <row r="52" spans="1:8" ht="15.4" customHeight="1">
      <c r="A52" s="51" t="s">
        <v>177</v>
      </c>
      <c r="B52" s="220"/>
      <c r="C52" s="272"/>
      <c r="D52" s="272"/>
      <c r="E52" s="35"/>
      <c r="F52" s="35"/>
      <c r="H52" s="38"/>
    </row>
    <row r="53" spans="1:8" ht="15.4" customHeight="1">
      <c r="A53" s="51" t="s">
        <v>178</v>
      </c>
      <c r="B53" s="219"/>
      <c r="C53" s="271"/>
      <c r="D53" s="271"/>
      <c r="E53" s="271"/>
      <c r="F53" s="271"/>
      <c r="H53" s="38"/>
    </row>
    <row r="54" spans="1:8" ht="15.75" customHeight="1">
      <c r="A54" s="42"/>
      <c r="B54" s="219"/>
      <c r="C54" s="271"/>
      <c r="D54" s="271"/>
      <c r="E54" s="271"/>
      <c r="F54" s="271"/>
      <c r="H54" s="38"/>
    </row>
    <row r="55" spans="1:8" ht="15.75" customHeight="1">
      <c r="A55" s="42"/>
      <c r="B55" s="219"/>
      <c r="C55" s="271"/>
      <c r="D55" s="271"/>
      <c r="E55" s="271"/>
      <c r="F55" s="271"/>
      <c r="H55" s="38"/>
    </row>
    <row r="56" spans="1:8" ht="15.75" customHeight="1">
      <c r="A56" s="42"/>
      <c r="B56" s="219"/>
      <c r="C56" s="271"/>
      <c r="D56" s="271"/>
      <c r="E56" s="271"/>
      <c r="F56" s="271"/>
      <c r="H56" s="38"/>
    </row>
    <row r="57" spans="1:8" ht="15.75" customHeight="1">
      <c r="A57" s="42"/>
      <c r="B57" s="219"/>
      <c r="C57" s="271"/>
      <c r="D57" s="271"/>
      <c r="E57" s="271"/>
      <c r="F57" s="271"/>
      <c r="H57" s="38"/>
    </row>
    <row r="58" spans="1:8" ht="15.75" customHeight="1">
      <c r="A58" s="42"/>
      <c r="B58" s="219"/>
      <c r="C58" s="271"/>
      <c r="D58" s="271"/>
      <c r="E58" s="271"/>
      <c r="F58" s="271"/>
      <c r="H58" s="38"/>
    </row>
    <row r="59" spans="1:8" ht="15.75" customHeight="1">
      <c r="A59" s="42"/>
      <c r="B59" s="219"/>
      <c r="C59" s="271"/>
      <c r="D59" s="271"/>
      <c r="E59" s="271"/>
      <c r="F59" s="271"/>
      <c r="H59" s="38"/>
    </row>
    <row r="60" spans="1:8" ht="15.75" customHeight="1">
      <c r="A60" s="42"/>
      <c r="B60" s="219"/>
      <c r="C60" s="271"/>
      <c r="D60" s="271"/>
      <c r="E60" s="271"/>
      <c r="F60" s="271"/>
      <c r="H60" s="38"/>
    </row>
    <row r="61" spans="1:8" ht="15.75" customHeight="1">
      <c r="A61" s="42"/>
      <c r="B61" s="219"/>
      <c r="C61" s="271"/>
      <c r="D61" s="271"/>
      <c r="E61" s="271"/>
      <c r="F61" s="271"/>
      <c r="H61" s="38"/>
    </row>
    <row r="62" spans="1:8" ht="15.75" customHeight="1">
      <c r="A62" s="42"/>
      <c r="B62" s="219"/>
      <c r="C62" s="271"/>
      <c r="D62" s="271"/>
      <c r="E62" s="271"/>
      <c r="F62" s="271"/>
      <c r="H62" s="38"/>
    </row>
    <row r="63" spans="1:8">
      <c r="A63" s="42"/>
      <c r="B63" s="219"/>
      <c r="C63" s="271"/>
      <c r="D63" s="271"/>
      <c r="E63" s="271"/>
      <c r="F63" s="271"/>
      <c r="H63" s="38"/>
    </row>
    <row r="64" spans="1:8">
      <c r="A64" s="42"/>
      <c r="B64" s="219"/>
      <c r="C64" s="271"/>
      <c r="D64" s="271"/>
      <c r="E64" s="271"/>
      <c r="F64" s="271"/>
      <c r="H64" s="38"/>
    </row>
    <row r="65" spans="1:8">
      <c r="A65" s="42"/>
      <c r="B65" s="219"/>
      <c r="C65" s="271"/>
      <c r="D65" s="271"/>
      <c r="E65" s="271"/>
      <c r="F65" s="271"/>
      <c r="H65" s="38"/>
    </row>
    <row r="66" spans="1:8">
      <c r="A66" s="42"/>
      <c r="B66" s="219"/>
      <c r="C66" s="271"/>
      <c r="D66" s="271"/>
      <c r="E66" s="271"/>
      <c r="F66" s="271"/>
      <c r="H66" s="38"/>
    </row>
    <row r="67" spans="1:8">
      <c r="A67" s="42"/>
      <c r="B67" s="219"/>
      <c r="C67" s="271"/>
      <c r="D67" s="271"/>
      <c r="E67" s="271"/>
      <c r="F67" s="271"/>
      <c r="H67" s="38"/>
    </row>
    <row r="68" spans="1:8">
      <c r="A68" s="42"/>
      <c r="H68" s="38"/>
    </row>
    <row r="69" spans="1:8" ht="15" customHeight="1" thickBot="1">
      <c r="A69" s="53"/>
      <c r="B69" s="44"/>
      <c r="C69" s="44"/>
      <c r="D69" s="44"/>
      <c r="E69" s="44"/>
      <c r="F69" s="44"/>
      <c r="G69" s="44"/>
      <c r="H69" s="45"/>
    </row>
  </sheetData>
  <mergeCells count="61">
    <mergeCell ref="A1:H1"/>
    <mergeCell ref="B29:D29"/>
    <mergeCell ref="B44:G44"/>
    <mergeCell ref="A22:A24"/>
    <mergeCell ref="B18:F18"/>
    <mergeCell ref="B36:E36"/>
    <mergeCell ref="A6:H6"/>
    <mergeCell ref="B21:F21"/>
    <mergeCell ref="B28:D28"/>
    <mergeCell ref="A14:C14"/>
    <mergeCell ref="C30:G30"/>
    <mergeCell ref="B16:F16"/>
    <mergeCell ref="B25:F25"/>
    <mergeCell ref="A41:E41"/>
    <mergeCell ref="B17:F17"/>
    <mergeCell ref="A12:H12"/>
    <mergeCell ref="B67:F67"/>
    <mergeCell ref="B61:F61"/>
    <mergeCell ref="B23:F23"/>
    <mergeCell ref="C31:G31"/>
    <mergeCell ref="F42:G42"/>
    <mergeCell ref="F41:G41"/>
    <mergeCell ref="B51:D51"/>
    <mergeCell ref="B57:F57"/>
    <mergeCell ref="B65:F65"/>
    <mergeCell ref="B55:F55"/>
    <mergeCell ref="B64:F64"/>
    <mergeCell ref="B38:E38"/>
    <mergeCell ref="B27:D27"/>
    <mergeCell ref="B66:F66"/>
    <mergeCell ref="D46:E46"/>
    <mergeCell ref="A45:H45"/>
    <mergeCell ref="D14:F14"/>
    <mergeCell ref="A2:H2"/>
    <mergeCell ref="A42:E42"/>
    <mergeCell ref="B19:F19"/>
    <mergeCell ref="B48:E48"/>
    <mergeCell ref="B39:E39"/>
    <mergeCell ref="A33:H33"/>
    <mergeCell ref="A30:B31"/>
    <mergeCell ref="B24:F24"/>
    <mergeCell ref="A35:H35"/>
    <mergeCell ref="B20:F20"/>
    <mergeCell ref="B15:F15"/>
    <mergeCell ref="A13:H13"/>
    <mergeCell ref="B63:F63"/>
    <mergeCell ref="B43:G43"/>
    <mergeCell ref="B52:D52"/>
    <mergeCell ref="B37:E37"/>
    <mergeCell ref="B22:F22"/>
    <mergeCell ref="B56:F56"/>
    <mergeCell ref="B58:F58"/>
    <mergeCell ref="B47:C47"/>
    <mergeCell ref="B62:F62"/>
    <mergeCell ref="B54:F54"/>
    <mergeCell ref="B59:F59"/>
    <mergeCell ref="B46:C46"/>
    <mergeCell ref="B60:F60"/>
    <mergeCell ref="B53:F53"/>
    <mergeCell ref="A26:H26"/>
    <mergeCell ref="B49:C49"/>
  </mergeCells>
  <pageMargins left="0.70833333333333304" right="0.7" top="0.75" bottom="0.75" header="0.3" footer="0.3"/>
  <pageSetup scale="6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CF818-C712-4A70-BA52-9B734838FDF3}">
  <sheetPr>
    <pageSetUpPr fitToPage="1"/>
  </sheetPr>
  <dimension ref="A1:C26"/>
  <sheetViews>
    <sheetView showGridLines="0" zoomScaleNormal="100" workbookViewId="0">
      <selection activeCell="C7" sqref="C7"/>
    </sheetView>
  </sheetViews>
  <sheetFormatPr defaultColWidth="8.7109375" defaultRowHeight="13.15"/>
  <cols>
    <col min="1" max="1" width="4.140625" style="160" bestFit="1" customWidth="1"/>
    <col min="2" max="2" width="83" style="158" bestFit="1" customWidth="1"/>
    <col min="3" max="3" width="84" style="158" bestFit="1" customWidth="1"/>
    <col min="4" max="16384" width="8.7109375" style="158"/>
  </cols>
  <sheetData>
    <row r="1" spans="1:3" ht="17.45">
      <c r="A1" s="238" t="s">
        <v>179</v>
      </c>
      <c r="B1" s="314"/>
      <c r="C1" s="314"/>
    </row>
    <row r="2" spans="1:3" ht="16.149999999999999" thickBot="1">
      <c r="A2" s="226" t="s">
        <v>180</v>
      </c>
      <c r="B2" s="294" t="s">
        <v>181</v>
      </c>
      <c r="C2" s="294" t="s">
        <v>182</v>
      </c>
    </row>
    <row r="3" spans="1:3" ht="16.149999999999999" thickBot="1">
      <c r="A3" s="132" t="s">
        <v>183</v>
      </c>
      <c r="B3" s="132" t="s">
        <v>181</v>
      </c>
      <c r="C3" s="132" t="s">
        <v>182</v>
      </c>
    </row>
    <row r="4" spans="1:3" ht="237.75" customHeight="1" thickBot="1">
      <c r="A4" s="163">
        <v>0</v>
      </c>
      <c r="B4" s="159" t="s">
        <v>184</v>
      </c>
      <c r="C4" s="162" t="s">
        <v>185</v>
      </c>
    </row>
    <row r="5" spans="1:3" ht="237.75" customHeight="1" thickBot="1">
      <c r="A5" s="163">
        <v>1</v>
      </c>
      <c r="B5" s="159" t="s">
        <v>186</v>
      </c>
      <c r="C5" s="162"/>
    </row>
    <row r="6" spans="1:3" ht="237.75" customHeight="1" thickBot="1">
      <c r="A6" s="163">
        <v>2</v>
      </c>
      <c r="B6" s="159" t="s">
        <v>187</v>
      </c>
      <c r="C6" s="162"/>
    </row>
    <row r="7" spans="1:3" ht="237.75" customHeight="1" thickBot="1">
      <c r="A7" s="163">
        <v>3</v>
      </c>
      <c r="B7" s="159" t="s">
        <v>188</v>
      </c>
      <c r="C7" s="162"/>
    </row>
    <row r="8" spans="1:3" ht="237.75" customHeight="1" thickBot="1">
      <c r="A8" s="163" t="s">
        <v>189</v>
      </c>
      <c r="B8" s="159" t="s">
        <v>190</v>
      </c>
      <c r="C8" s="162"/>
    </row>
    <row r="9" spans="1:3" ht="237.75" customHeight="1" thickBot="1">
      <c r="A9" s="163" t="s">
        <v>191</v>
      </c>
      <c r="B9" s="159" t="s">
        <v>192</v>
      </c>
      <c r="C9" s="162"/>
    </row>
    <row r="10" spans="1:3" ht="237.75" customHeight="1" thickBot="1">
      <c r="A10" s="163">
        <v>4</v>
      </c>
      <c r="B10" s="159" t="s">
        <v>193</v>
      </c>
      <c r="C10" s="162"/>
    </row>
    <row r="11" spans="1:3" ht="237.75" customHeight="1" thickBot="1">
      <c r="A11" s="163">
        <v>5</v>
      </c>
      <c r="B11" s="159" t="s">
        <v>194</v>
      </c>
      <c r="C11" s="162"/>
    </row>
    <row r="12" spans="1:3" ht="237.75" customHeight="1" thickBot="1">
      <c r="A12" s="163" t="s">
        <v>195</v>
      </c>
      <c r="B12" s="159" t="s">
        <v>196</v>
      </c>
      <c r="C12" s="162"/>
    </row>
    <row r="13" spans="1:3" ht="237.75" customHeight="1" thickBot="1">
      <c r="A13" s="163" t="s">
        <v>197</v>
      </c>
      <c r="B13" s="159" t="s">
        <v>198</v>
      </c>
      <c r="C13" s="162"/>
    </row>
    <row r="14" spans="1:3" ht="237.75" customHeight="1" thickBot="1">
      <c r="A14" s="163">
        <v>6</v>
      </c>
      <c r="B14" s="159" t="s">
        <v>199</v>
      </c>
      <c r="C14" s="162"/>
    </row>
    <row r="15" spans="1:3" ht="237.75" customHeight="1" thickBot="1">
      <c r="A15" s="163" t="s">
        <v>200</v>
      </c>
      <c r="B15" s="159" t="s">
        <v>201</v>
      </c>
      <c r="C15" s="162"/>
    </row>
    <row r="16" spans="1:3" ht="237.75" customHeight="1" thickBot="1">
      <c r="A16" s="163" t="s">
        <v>202</v>
      </c>
      <c r="B16" s="159" t="s">
        <v>203</v>
      </c>
      <c r="C16" s="162"/>
    </row>
    <row r="17" spans="1:3" ht="237.75" customHeight="1" thickBot="1">
      <c r="A17" s="163">
        <v>7</v>
      </c>
      <c r="B17" s="159" t="s">
        <v>204</v>
      </c>
      <c r="C17" s="162"/>
    </row>
    <row r="18" spans="1:3" ht="237.75" customHeight="1" thickBot="1">
      <c r="A18" s="163">
        <v>8</v>
      </c>
      <c r="B18" s="159" t="s">
        <v>205</v>
      </c>
      <c r="C18" s="162"/>
    </row>
    <row r="19" spans="1:3" ht="237.75" customHeight="1" thickBot="1">
      <c r="A19" s="163" t="s">
        <v>206</v>
      </c>
      <c r="B19" s="159" t="s">
        <v>207</v>
      </c>
      <c r="C19" s="162"/>
    </row>
    <row r="20" spans="1:3" ht="237.75" customHeight="1" thickBot="1">
      <c r="A20" s="163" t="s">
        <v>208</v>
      </c>
      <c r="B20" s="159" t="s">
        <v>209</v>
      </c>
      <c r="C20" s="162"/>
    </row>
    <row r="21" spans="1:3" ht="237.75" customHeight="1" thickBot="1">
      <c r="A21" s="163">
        <v>9</v>
      </c>
      <c r="B21" s="159" t="s">
        <v>210</v>
      </c>
      <c r="C21" s="162"/>
    </row>
    <row r="22" spans="1:3" ht="237.75" customHeight="1" thickBot="1">
      <c r="A22" s="163" t="s">
        <v>211</v>
      </c>
      <c r="B22" s="159" t="s">
        <v>212</v>
      </c>
      <c r="C22" s="162"/>
    </row>
    <row r="23" spans="1:3" ht="237.75" customHeight="1" thickBot="1">
      <c r="A23" s="163" t="s">
        <v>213</v>
      </c>
      <c r="B23" s="159" t="s">
        <v>214</v>
      </c>
      <c r="C23" s="162" t="s">
        <v>185</v>
      </c>
    </row>
    <row r="24" spans="1:3" ht="237.75" customHeight="1" thickBot="1">
      <c r="A24" s="163" t="s">
        <v>215</v>
      </c>
      <c r="B24" s="159" t="s">
        <v>216</v>
      </c>
      <c r="C24" s="162"/>
    </row>
    <row r="26" spans="1:3" ht="13.9">
      <c r="B26" s="161" t="s">
        <v>217</v>
      </c>
    </row>
  </sheetData>
  <mergeCells count="2">
    <mergeCell ref="A1:C1"/>
    <mergeCell ref="A2:C2"/>
  </mergeCells>
  <pageMargins left="0.7" right="0.7" top="0.75" bottom="0.75" header="0.3" footer="0.3"/>
  <pageSetup scale="53" fitToHeight="0"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2954F-E737-403D-9ACE-A8257A1424CC}">
  <sheetPr codeName="Sheet1">
    <pageSetUpPr fitToPage="1"/>
  </sheetPr>
  <dimension ref="B1:F164"/>
  <sheetViews>
    <sheetView topLeftCell="A6" zoomScaleNormal="100" workbookViewId="0">
      <selection activeCell="M14" sqref="M14"/>
    </sheetView>
  </sheetViews>
  <sheetFormatPr defaultColWidth="8.7109375" defaultRowHeight="13.9"/>
  <cols>
    <col min="1" max="1" width="8.7109375" style="133"/>
    <col min="2" max="2" width="30.28515625" style="133" bestFit="1" customWidth="1"/>
    <col min="3" max="3" width="16.42578125" style="133" bestFit="1" customWidth="1"/>
    <col min="4" max="4" width="30.7109375" style="133" bestFit="1" customWidth="1"/>
    <col min="5" max="5" width="22.7109375" style="133" bestFit="1" customWidth="1"/>
    <col min="6" max="6" width="13.28515625" style="133" customWidth="1"/>
    <col min="7" max="16384" width="8.7109375" style="133"/>
  </cols>
  <sheetData>
    <row r="1" spans="2:6" s="158" customFormat="1" ht="13.15"/>
    <row r="2" spans="2:6" s="158" customFormat="1" ht="22.9">
      <c r="B2" s="68" t="s">
        <v>218</v>
      </c>
      <c r="C2" s="68"/>
      <c r="D2" s="68"/>
    </row>
    <row r="3" spans="2:6">
      <c r="B3" s="5" t="s">
        <v>9</v>
      </c>
      <c r="C3" s="1"/>
      <c r="D3" s="1"/>
      <c r="E3" s="1"/>
      <c r="F3" s="1"/>
    </row>
    <row r="4" spans="2:6" ht="33" customHeight="1">
      <c r="B4" s="243" t="s">
        <v>219</v>
      </c>
      <c r="C4" s="243"/>
      <c r="D4" s="243"/>
      <c r="E4" s="243"/>
      <c r="F4" s="243"/>
    </row>
    <row r="5" spans="2:6" ht="16.899999999999999" customHeight="1">
      <c r="B5" s="244" t="s">
        <v>220</v>
      </c>
      <c r="C5" s="244"/>
      <c r="D5" s="244"/>
      <c r="E5" s="244"/>
      <c r="F5" s="244"/>
    </row>
    <row r="6" spans="2:6" ht="28.9" customHeight="1">
      <c r="B6" s="245" t="s">
        <v>221</v>
      </c>
      <c r="C6" s="245"/>
      <c r="D6" s="245"/>
      <c r="E6" s="245"/>
      <c r="F6" s="245"/>
    </row>
    <row r="7" spans="2:6" ht="14.45" thickBot="1"/>
    <row r="8" spans="2:6">
      <c r="B8" s="259" t="s">
        <v>222</v>
      </c>
      <c r="C8" s="260"/>
      <c r="D8" s="261"/>
    </row>
    <row r="9" spans="2:6">
      <c r="B9" s="135" t="s">
        <v>223</v>
      </c>
      <c r="C9" s="136" t="s">
        <v>224</v>
      </c>
      <c r="D9" s="137" t="s">
        <v>225</v>
      </c>
    </row>
    <row r="10" spans="2:6" ht="14.45" thickBot="1">
      <c r="B10" s="138" t="s">
        <v>226</v>
      </c>
      <c r="C10" s="139">
        <v>100</v>
      </c>
      <c r="D10" s="140">
        <v>100</v>
      </c>
    </row>
    <row r="11" spans="2:6" ht="14.45" thickBot="1"/>
    <row r="12" spans="2:6" ht="14.45" thickBot="1">
      <c r="B12" s="265" t="s">
        <v>227</v>
      </c>
      <c r="C12" s="266"/>
      <c r="D12" s="266" t="s">
        <v>228</v>
      </c>
      <c r="E12" s="267"/>
    </row>
    <row r="13" spans="2:6" ht="14.45" thickBot="1">
      <c r="B13" s="164" t="s">
        <v>229</v>
      </c>
      <c r="C13" s="165"/>
      <c r="D13" s="164" t="s">
        <v>230</v>
      </c>
      <c r="E13" s="141">
        <f>C10*C13</f>
        <v>0</v>
      </c>
    </row>
    <row r="14" spans="2:6" ht="14.45" thickBot="1">
      <c r="B14" s="164" t="s">
        <v>231</v>
      </c>
      <c r="C14" s="165"/>
      <c r="D14" s="164" t="s">
        <v>232</v>
      </c>
      <c r="E14" s="141" t="e">
        <f>E13*SQRT(1/C16^2-1)</f>
        <v>#DIV/0!</v>
      </c>
    </row>
    <row r="15" spans="2:6" ht="14.45" thickBot="1">
      <c r="B15" s="164" t="s">
        <v>233</v>
      </c>
      <c r="C15" s="165"/>
      <c r="D15" s="164" t="s">
        <v>234</v>
      </c>
      <c r="E15" s="141">
        <f>(C14+C15)*C10</f>
        <v>0</v>
      </c>
      <c r="F15" s="134"/>
    </row>
    <row r="16" spans="2:6" ht="14.45" thickBot="1">
      <c r="B16" s="164" t="s">
        <v>235</v>
      </c>
      <c r="C16" s="141"/>
      <c r="D16" s="164" t="s">
        <v>236</v>
      </c>
      <c r="E16" s="141" t="e">
        <f>E15*SQRT(1/C17^2-1)</f>
        <v>#DIV/0!</v>
      </c>
    </row>
    <row r="17" spans="2:6" ht="14.45" thickBot="1">
      <c r="B17" s="164" t="s">
        <v>237</v>
      </c>
      <c r="C17" s="141"/>
      <c r="D17" s="164"/>
      <c r="E17" s="141"/>
    </row>
    <row r="19" spans="2:6" ht="14.45" thickBot="1"/>
    <row r="20" spans="2:6" ht="14.45" thickBot="1">
      <c r="B20" s="262" t="s">
        <v>238</v>
      </c>
      <c r="C20" s="263"/>
    </row>
    <row r="21" spans="2:6">
      <c r="B21" s="142" t="s">
        <v>224</v>
      </c>
      <c r="C21" s="143" t="s">
        <v>225</v>
      </c>
    </row>
    <row r="22" spans="2:6">
      <c r="B22" s="144">
        <f>E13</f>
        <v>0</v>
      </c>
      <c r="C22" s="144" t="e">
        <f>E14</f>
        <v>#DIV/0!</v>
      </c>
    </row>
    <row r="23" spans="2:6" ht="14.45" thickBot="1">
      <c r="B23" s="134"/>
      <c r="C23" s="134"/>
      <c r="D23" s="134"/>
      <c r="E23" s="134"/>
      <c r="F23" s="134"/>
    </row>
    <row r="24" spans="2:6" ht="14.45" thickBot="1">
      <c r="B24" s="262" t="s">
        <v>239</v>
      </c>
      <c r="C24" s="264"/>
      <c r="D24" s="264"/>
      <c r="E24" s="263"/>
    </row>
    <row r="25" spans="2:6">
      <c r="B25" s="257" t="s">
        <v>240</v>
      </c>
      <c r="C25" s="258"/>
      <c r="D25" s="257" t="s">
        <v>241</v>
      </c>
      <c r="E25" s="258"/>
    </row>
    <row r="26" spans="2:6">
      <c r="B26" s="145" t="s">
        <v>242</v>
      </c>
      <c r="C26" s="146" t="s">
        <v>243</v>
      </c>
      <c r="D26" s="145" t="s">
        <v>244</v>
      </c>
      <c r="E26" s="146" t="s">
        <v>243</v>
      </c>
    </row>
    <row r="27" spans="2:6">
      <c r="B27" s="147">
        <v>0.9</v>
      </c>
      <c r="C27" s="148">
        <v>2</v>
      </c>
      <c r="D27" s="147">
        <v>1.1000000000000001</v>
      </c>
      <c r="E27" s="148">
        <v>0.5</v>
      </c>
    </row>
    <row r="28" spans="2:6">
      <c r="B28" s="144">
        <v>0.8</v>
      </c>
      <c r="C28" s="148">
        <v>0.5</v>
      </c>
      <c r="D28" s="147">
        <v>1.2</v>
      </c>
      <c r="E28" s="148">
        <v>0</v>
      </c>
    </row>
    <row r="29" spans="2:6">
      <c r="B29" s="144">
        <v>0.5</v>
      </c>
      <c r="C29" s="148">
        <v>0.15</v>
      </c>
      <c r="D29" s="147">
        <v>1.2</v>
      </c>
      <c r="E29" s="148">
        <v>0</v>
      </c>
    </row>
    <row r="30" spans="2:6" ht="14.45" thickBot="1">
      <c r="B30" s="149">
        <v>0.5</v>
      </c>
      <c r="C30" s="150">
        <v>0.15</v>
      </c>
      <c r="D30" s="151">
        <v>1.2</v>
      </c>
      <c r="E30" s="150">
        <v>0</v>
      </c>
    </row>
    <row r="31" spans="2:6" ht="14.45" thickBot="1">
      <c r="B31" s="134"/>
      <c r="C31" s="134"/>
      <c r="D31" s="134"/>
      <c r="E31" s="134"/>
      <c r="F31" s="134"/>
    </row>
    <row r="32" spans="2:6" ht="14.45" thickBot="1">
      <c r="B32" s="248" t="s">
        <v>245</v>
      </c>
      <c r="C32" s="249"/>
      <c r="D32" s="249"/>
      <c r="E32" s="250"/>
      <c r="F32" s="134"/>
    </row>
    <row r="33" spans="2:6">
      <c r="B33" s="251" t="s">
        <v>246</v>
      </c>
      <c r="C33" s="252"/>
      <c r="D33" s="257" t="s">
        <v>247</v>
      </c>
      <c r="E33" s="258"/>
    </row>
    <row r="34" spans="2:6">
      <c r="B34" s="152" t="s">
        <v>248</v>
      </c>
      <c r="C34" s="148">
        <v>0.85</v>
      </c>
      <c r="D34" s="152" t="s">
        <v>248</v>
      </c>
      <c r="E34" s="148">
        <v>1.1000000000000001</v>
      </c>
    </row>
    <row r="35" spans="2:6">
      <c r="B35" s="152" t="s">
        <v>243</v>
      </c>
      <c r="C35" s="148">
        <v>1</v>
      </c>
      <c r="D35" s="152" t="s">
        <v>243</v>
      </c>
      <c r="E35" s="148">
        <v>1</v>
      </c>
    </row>
    <row r="36" spans="2:6" ht="14.45" thickBot="1">
      <c r="B36" s="153" t="s">
        <v>249</v>
      </c>
      <c r="C36" s="150">
        <v>5</v>
      </c>
      <c r="D36" s="153" t="s">
        <v>249</v>
      </c>
      <c r="E36" s="150">
        <v>5</v>
      </c>
    </row>
    <row r="37" spans="2:6" ht="14.45" thickBot="1">
      <c r="B37" s="134"/>
      <c r="C37" s="134"/>
      <c r="D37" s="134"/>
      <c r="E37" s="134"/>
      <c r="F37" s="134"/>
    </row>
    <row r="38" spans="2:6" ht="14.45" thickBot="1">
      <c r="B38" s="248" t="s">
        <v>250</v>
      </c>
      <c r="C38" s="249"/>
      <c r="D38" s="249"/>
      <c r="E38" s="250"/>
      <c r="F38" s="134"/>
    </row>
    <row r="39" spans="2:6">
      <c r="B39" s="251" t="s">
        <v>251</v>
      </c>
      <c r="C39" s="252"/>
      <c r="D39" s="251" t="s">
        <v>252</v>
      </c>
      <c r="E39" s="252"/>
      <c r="F39" s="134"/>
    </row>
    <row r="40" spans="2:6">
      <c r="B40" s="152" t="s">
        <v>253</v>
      </c>
      <c r="C40" s="148">
        <v>58</v>
      </c>
      <c r="D40" s="152" t="s">
        <v>253</v>
      </c>
      <c r="E40" s="148">
        <v>62</v>
      </c>
      <c r="F40" s="134"/>
    </row>
    <row r="41" spans="2:6" ht="14.45" thickBot="1">
      <c r="B41" s="153" t="s">
        <v>243</v>
      </c>
      <c r="C41" s="150">
        <v>0.1</v>
      </c>
      <c r="D41" s="153" t="s">
        <v>243</v>
      </c>
      <c r="E41" s="150">
        <v>0.1</v>
      </c>
      <c r="F41" s="134"/>
    </row>
    <row r="42" spans="2:6" ht="14.45" thickBot="1">
      <c r="D42" s="134"/>
      <c r="E42" s="134"/>
      <c r="F42" s="134"/>
    </row>
    <row r="43" spans="2:6" ht="14.45" thickBot="1">
      <c r="B43" s="248" t="s">
        <v>254</v>
      </c>
      <c r="C43" s="249"/>
      <c r="D43" s="249"/>
      <c r="E43" s="250"/>
      <c r="F43" s="134"/>
    </row>
    <row r="44" spans="2:6">
      <c r="B44" s="251" t="s">
        <v>255</v>
      </c>
      <c r="C44" s="252"/>
      <c r="D44" s="251" t="s">
        <v>256</v>
      </c>
      <c r="E44" s="252"/>
      <c r="F44" s="134"/>
    </row>
    <row r="45" spans="2:6" ht="14.25" customHeight="1">
      <c r="B45" s="152" t="s">
        <v>253</v>
      </c>
      <c r="C45" s="148">
        <v>58.5</v>
      </c>
      <c r="D45" s="152" t="s">
        <v>253</v>
      </c>
      <c r="E45" s="148">
        <v>61.5</v>
      </c>
      <c r="F45" s="134"/>
    </row>
    <row r="46" spans="2:6">
      <c r="B46" s="152" t="s">
        <v>243</v>
      </c>
      <c r="C46" s="148">
        <v>0.2</v>
      </c>
      <c r="D46" s="152" t="s">
        <v>243</v>
      </c>
      <c r="E46" s="148">
        <v>0.2</v>
      </c>
      <c r="F46" s="134"/>
    </row>
    <row r="47" spans="2:6" ht="14.45" thickBot="1">
      <c r="B47" s="153" t="s">
        <v>249</v>
      </c>
      <c r="C47" s="150">
        <v>2</v>
      </c>
      <c r="D47" s="153" t="s">
        <v>249</v>
      </c>
      <c r="E47" s="150">
        <v>2</v>
      </c>
      <c r="F47" s="134"/>
    </row>
    <row r="49" spans="2:3" ht="14.45" thickBot="1"/>
    <row r="50" spans="2:3">
      <c r="B50" s="253" t="s">
        <v>257</v>
      </c>
      <c r="C50" s="254"/>
    </row>
    <row r="51" spans="2:3">
      <c r="B51" s="154" t="s">
        <v>258</v>
      </c>
      <c r="C51" s="154">
        <f>E15</f>
        <v>0</v>
      </c>
    </row>
    <row r="52" spans="2:3">
      <c r="B52" s="154" t="s">
        <v>259</v>
      </c>
      <c r="C52" s="154" t="e">
        <f>E16</f>
        <v>#DIV/0!</v>
      </c>
    </row>
    <row r="53" spans="2:3">
      <c r="B53" s="154" t="s">
        <v>260</v>
      </c>
      <c r="C53" s="154">
        <f>C10*C14</f>
        <v>0</v>
      </c>
    </row>
    <row r="54" spans="2:3">
      <c r="B54" s="154" t="s">
        <v>261</v>
      </c>
      <c r="C54" s="154">
        <f>C10*C15</f>
        <v>0</v>
      </c>
    </row>
    <row r="55" spans="2:3" ht="14.45" thickBot="1"/>
    <row r="56" spans="2:3">
      <c r="B56" s="255" t="s">
        <v>262</v>
      </c>
      <c r="C56" s="256"/>
    </row>
    <row r="57" spans="2:3">
      <c r="B57" s="154" t="s">
        <v>263</v>
      </c>
      <c r="C57" s="155">
        <v>1</v>
      </c>
    </row>
    <row r="58" spans="2:3">
      <c r="B58" s="154" t="s">
        <v>264</v>
      </c>
      <c r="C58" s="155">
        <v>0</v>
      </c>
    </row>
    <row r="59" spans="2:3">
      <c r="B59" s="154" t="s">
        <v>265</v>
      </c>
      <c r="C59" s="155">
        <v>0</v>
      </c>
    </row>
    <row r="60" spans="2:3">
      <c r="B60" s="154" t="s">
        <v>266</v>
      </c>
      <c r="C60" s="155">
        <v>0</v>
      </c>
    </row>
    <row r="61" spans="2:3" ht="14.45" thickBot="1">
      <c r="B61" s="156" t="s">
        <v>267</v>
      </c>
      <c r="C61" s="155">
        <v>0</v>
      </c>
    </row>
    <row r="62" spans="2:3" ht="14.45" thickBot="1">
      <c r="B62" s="157"/>
      <c r="C62" s="157"/>
    </row>
    <row r="63" spans="2:3">
      <c r="B63" s="255" t="s">
        <v>268</v>
      </c>
      <c r="C63" s="256"/>
    </row>
    <row r="64" spans="2:3">
      <c r="B64" s="154" t="s">
        <v>269</v>
      </c>
      <c r="C64" s="155">
        <v>1</v>
      </c>
    </row>
    <row r="65" spans="2:6" ht="14.45" thickBot="1">
      <c r="B65" s="156" t="s">
        <v>270</v>
      </c>
      <c r="C65" s="155">
        <v>0</v>
      </c>
    </row>
    <row r="66" spans="2:6">
      <c r="D66" s="134"/>
      <c r="E66" s="134"/>
      <c r="F66" s="134"/>
    </row>
    <row r="67" spans="2:6" ht="14.45" thickBot="1">
      <c r="D67" s="134"/>
      <c r="E67" s="134"/>
      <c r="F67" s="134"/>
    </row>
    <row r="68" spans="2:6" ht="14.45" thickBot="1">
      <c r="B68" s="246" t="s">
        <v>271</v>
      </c>
      <c r="C68" s="247"/>
      <c r="D68" s="134"/>
      <c r="E68" s="134"/>
      <c r="F68" s="134"/>
    </row>
    <row r="69" spans="2:6">
      <c r="B69" s="154" t="s">
        <v>263</v>
      </c>
      <c r="C69" s="155" t="e">
        <f>(C14/(C14+C15))*C57</f>
        <v>#DIV/0!</v>
      </c>
      <c r="D69" s="134"/>
      <c r="E69" s="134"/>
      <c r="F69" s="134"/>
    </row>
    <row r="70" spans="2:6">
      <c r="B70" s="154" t="s">
        <v>264</v>
      </c>
      <c r="C70" s="155" t="e">
        <f>(C14/(C14+C15))*C58</f>
        <v>#DIV/0!</v>
      </c>
      <c r="D70" s="134"/>
      <c r="E70" s="134"/>
      <c r="F70" s="134"/>
    </row>
    <row r="71" spans="2:6">
      <c r="B71" s="154" t="s">
        <v>265</v>
      </c>
      <c r="C71" s="155" t="e">
        <f>(C14/(C14+C15))*C59</f>
        <v>#DIV/0!</v>
      </c>
      <c r="D71" s="134"/>
      <c r="E71" s="134"/>
      <c r="F71" s="134"/>
    </row>
    <row r="72" spans="2:6">
      <c r="B72" s="154" t="s">
        <v>266</v>
      </c>
      <c r="C72" s="155" t="e">
        <f>(C14/(C14+C15))*C60</f>
        <v>#DIV/0!</v>
      </c>
      <c r="D72" s="134"/>
      <c r="E72" s="134"/>
      <c r="F72" s="134"/>
    </row>
    <row r="73" spans="2:6">
      <c r="B73" s="154" t="s">
        <v>267</v>
      </c>
      <c r="C73" s="155" t="e">
        <f>(C14/(C14+C15))*C61</f>
        <v>#DIV/0!</v>
      </c>
      <c r="D73" s="134"/>
      <c r="E73" s="134"/>
      <c r="F73" s="134"/>
    </row>
    <row r="74" spans="2:6">
      <c r="B74" s="134"/>
      <c r="C74" s="134"/>
      <c r="D74" s="134"/>
      <c r="E74" s="134"/>
      <c r="F74" s="134"/>
    </row>
    <row r="75" spans="2:6">
      <c r="B75" s="134"/>
      <c r="C75" s="134"/>
      <c r="D75" s="134"/>
      <c r="E75" s="134"/>
      <c r="F75" s="134"/>
    </row>
    <row r="76" spans="2:6">
      <c r="B76" s="134"/>
      <c r="C76" s="134"/>
      <c r="D76" s="134"/>
      <c r="E76" s="134"/>
      <c r="F76" s="134"/>
    </row>
    <row r="77" spans="2:6">
      <c r="B77" s="134"/>
      <c r="C77" s="134"/>
      <c r="D77" s="134"/>
      <c r="E77" s="134"/>
      <c r="F77" s="134"/>
    </row>
    <row r="78" spans="2:6">
      <c r="B78" s="134"/>
      <c r="C78" s="134"/>
      <c r="D78" s="134"/>
      <c r="E78" s="134"/>
      <c r="F78" s="134"/>
    </row>
    <row r="79" spans="2:6">
      <c r="B79" s="134"/>
      <c r="C79" s="134"/>
      <c r="D79" s="134"/>
      <c r="E79" s="134"/>
      <c r="F79" s="134"/>
    </row>
    <row r="80" spans="2:6">
      <c r="B80" s="134"/>
      <c r="C80" s="134"/>
      <c r="D80" s="134"/>
      <c r="E80" s="134"/>
      <c r="F80" s="134"/>
    </row>
    <row r="81" spans="2:6">
      <c r="B81" s="134"/>
      <c r="C81" s="134"/>
      <c r="D81" s="134"/>
      <c r="E81" s="134"/>
      <c r="F81" s="134"/>
    </row>
    <row r="82" spans="2:6">
      <c r="B82" s="134"/>
      <c r="C82" s="134"/>
      <c r="D82" s="134"/>
      <c r="E82" s="134"/>
      <c r="F82" s="134"/>
    </row>
    <row r="83" spans="2:6">
      <c r="B83" s="134"/>
      <c r="C83" s="134"/>
      <c r="D83" s="134"/>
      <c r="E83" s="134"/>
      <c r="F83" s="134"/>
    </row>
    <row r="84" spans="2:6">
      <c r="B84" s="134"/>
      <c r="C84" s="134"/>
      <c r="D84" s="134"/>
      <c r="E84" s="134"/>
      <c r="F84" s="134"/>
    </row>
    <row r="85" spans="2:6">
      <c r="B85" s="134"/>
      <c r="C85" s="134"/>
      <c r="D85" s="134"/>
      <c r="E85" s="134"/>
      <c r="F85" s="134"/>
    </row>
    <row r="86" spans="2:6">
      <c r="B86" s="134"/>
      <c r="C86" s="134"/>
      <c r="D86" s="134"/>
      <c r="E86" s="134"/>
      <c r="F86" s="134"/>
    </row>
    <row r="87" spans="2:6">
      <c r="B87" s="134"/>
      <c r="C87" s="134"/>
      <c r="D87" s="134"/>
      <c r="E87" s="134"/>
      <c r="F87" s="134"/>
    </row>
    <row r="88" spans="2:6">
      <c r="B88" s="134"/>
      <c r="C88" s="134"/>
      <c r="D88" s="134"/>
      <c r="E88" s="134"/>
      <c r="F88" s="134"/>
    </row>
    <row r="89" spans="2:6">
      <c r="B89" s="134"/>
      <c r="C89" s="134"/>
      <c r="D89" s="134"/>
      <c r="E89" s="134"/>
      <c r="F89" s="134"/>
    </row>
    <row r="90" spans="2:6">
      <c r="B90" s="134"/>
      <c r="C90" s="134"/>
      <c r="D90" s="134"/>
      <c r="E90" s="134"/>
      <c r="F90" s="134"/>
    </row>
    <row r="91" spans="2:6">
      <c r="B91" s="134"/>
      <c r="C91" s="134"/>
      <c r="D91" s="134"/>
      <c r="E91" s="134"/>
      <c r="F91" s="134"/>
    </row>
    <row r="92" spans="2:6">
      <c r="B92" s="134"/>
      <c r="C92" s="134"/>
      <c r="D92" s="134"/>
      <c r="E92" s="134"/>
      <c r="F92" s="134"/>
    </row>
    <row r="93" spans="2:6">
      <c r="B93" s="134"/>
      <c r="C93" s="134"/>
      <c r="D93" s="134"/>
      <c r="E93" s="134"/>
      <c r="F93" s="134"/>
    </row>
    <row r="94" spans="2:6">
      <c r="B94" s="134"/>
      <c r="C94" s="134"/>
      <c r="D94" s="134"/>
      <c r="E94" s="134"/>
      <c r="F94" s="134"/>
    </row>
    <row r="95" spans="2:6">
      <c r="B95" s="134"/>
      <c r="C95" s="134"/>
      <c r="D95" s="134"/>
      <c r="E95" s="134"/>
      <c r="F95" s="134"/>
    </row>
    <row r="96" spans="2:6">
      <c r="B96" s="134"/>
      <c r="C96" s="134"/>
      <c r="D96" s="134"/>
      <c r="E96" s="134"/>
      <c r="F96" s="134"/>
    </row>
    <row r="97" spans="2:6">
      <c r="B97" s="134"/>
      <c r="C97" s="134"/>
      <c r="D97" s="134"/>
      <c r="E97" s="134"/>
      <c r="F97" s="134"/>
    </row>
    <row r="98" spans="2:6">
      <c r="B98" s="134"/>
      <c r="C98" s="134"/>
      <c r="D98" s="134"/>
      <c r="E98" s="134"/>
      <c r="F98" s="134"/>
    </row>
    <row r="99" spans="2:6">
      <c r="B99" s="134"/>
      <c r="C99" s="134"/>
      <c r="D99" s="134"/>
      <c r="E99" s="134"/>
      <c r="F99" s="134"/>
    </row>
    <row r="100" spans="2:6">
      <c r="B100" s="134"/>
      <c r="C100" s="134"/>
      <c r="D100" s="134"/>
      <c r="E100" s="134"/>
      <c r="F100" s="134"/>
    </row>
    <row r="101" spans="2:6">
      <c r="B101" s="134"/>
      <c r="C101" s="134"/>
      <c r="D101" s="134"/>
      <c r="E101" s="134"/>
      <c r="F101" s="134"/>
    </row>
    <row r="102" spans="2:6">
      <c r="B102" s="134"/>
      <c r="C102" s="134"/>
      <c r="D102" s="134"/>
      <c r="E102" s="134"/>
      <c r="F102" s="134"/>
    </row>
    <row r="103" spans="2:6">
      <c r="B103" s="134"/>
      <c r="C103" s="134"/>
      <c r="D103" s="134"/>
      <c r="E103" s="134"/>
      <c r="F103" s="134"/>
    </row>
    <row r="104" spans="2:6">
      <c r="B104" s="134"/>
      <c r="C104" s="134"/>
      <c r="D104" s="134"/>
      <c r="E104" s="134"/>
      <c r="F104" s="134"/>
    </row>
    <row r="105" spans="2:6">
      <c r="B105" s="134"/>
      <c r="C105" s="134"/>
      <c r="D105" s="134"/>
      <c r="E105" s="134"/>
      <c r="F105" s="134"/>
    </row>
    <row r="106" spans="2:6">
      <c r="B106" s="134"/>
      <c r="C106" s="134"/>
      <c r="D106" s="134"/>
      <c r="E106" s="134"/>
      <c r="F106" s="134"/>
    </row>
    <row r="107" spans="2:6">
      <c r="B107" s="134"/>
      <c r="C107" s="134"/>
      <c r="D107" s="134"/>
      <c r="E107" s="134"/>
      <c r="F107" s="134"/>
    </row>
    <row r="108" spans="2:6">
      <c r="B108" s="134"/>
      <c r="C108" s="134"/>
      <c r="D108" s="134"/>
      <c r="E108" s="134"/>
      <c r="F108" s="134"/>
    </row>
    <row r="109" spans="2:6">
      <c r="B109" s="134"/>
      <c r="C109" s="134"/>
      <c r="D109" s="134"/>
      <c r="E109" s="134"/>
      <c r="F109" s="134"/>
    </row>
    <row r="110" spans="2:6">
      <c r="B110" s="134"/>
      <c r="C110" s="134"/>
      <c r="D110" s="134"/>
      <c r="E110" s="134"/>
      <c r="F110" s="134"/>
    </row>
    <row r="111" spans="2:6">
      <c r="B111" s="134"/>
      <c r="C111" s="134"/>
      <c r="D111" s="134"/>
      <c r="E111" s="134"/>
      <c r="F111" s="134"/>
    </row>
    <row r="112" spans="2:6">
      <c r="B112" s="134"/>
      <c r="C112" s="134"/>
      <c r="D112" s="134"/>
      <c r="E112" s="134"/>
      <c r="F112" s="134"/>
    </row>
    <row r="113" spans="2:6">
      <c r="B113" s="134"/>
      <c r="C113" s="134"/>
      <c r="D113" s="134"/>
      <c r="E113" s="134"/>
      <c r="F113" s="134"/>
    </row>
    <row r="114" spans="2:6">
      <c r="B114" s="134"/>
      <c r="C114" s="134"/>
      <c r="D114" s="134"/>
      <c r="E114" s="134"/>
      <c r="F114" s="134"/>
    </row>
    <row r="115" spans="2:6">
      <c r="B115" s="134"/>
      <c r="C115" s="134"/>
      <c r="D115" s="134"/>
      <c r="E115" s="134"/>
      <c r="F115" s="134"/>
    </row>
    <row r="116" spans="2:6">
      <c r="B116" s="134"/>
      <c r="C116" s="134"/>
      <c r="D116" s="134"/>
      <c r="E116" s="134"/>
      <c r="F116" s="134"/>
    </row>
    <row r="117" spans="2:6">
      <c r="B117" s="134"/>
      <c r="C117" s="134"/>
      <c r="D117" s="134"/>
      <c r="E117" s="134"/>
      <c r="F117" s="134"/>
    </row>
    <row r="118" spans="2:6">
      <c r="B118" s="134"/>
      <c r="C118" s="134"/>
      <c r="D118" s="134"/>
      <c r="E118" s="134"/>
      <c r="F118" s="134"/>
    </row>
    <row r="119" spans="2:6">
      <c r="B119" s="134"/>
      <c r="C119" s="134"/>
      <c r="D119" s="134"/>
      <c r="E119" s="134"/>
      <c r="F119" s="134"/>
    </row>
    <row r="120" spans="2:6">
      <c r="B120" s="134"/>
      <c r="C120" s="134"/>
      <c r="D120" s="134"/>
      <c r="E120" s="134"/>
      <c r="F120" s="134"/>
    </row>
    <row r="121" spans="2:6">
      <c r="B121" s="134"/>
      <c r="C121" s="134"/>
      <c r="D121" s="134"/>
      <c r="E121" s="134"/>
      <c r="F121" s="134"/>
    </row>
    <row r="122" spans="2:6">
      <c r="B122" s="134"/>
      <c r="C122" s="134"/>
      <c r="D122" s="134"/>
      <c r="E122" s="134"/>
      <c r="F122" s="134"/>
    </row>
    <row r="123" spans="2:6">
      <c r="B123" s="134"/>
      <c r="C123" s="134"/>
      <c r="D123" s="134"/>
      <c r="E123" s="134"/>
      <c r="F123" s="134"/>
    </row>
    <row r="124" spans="2:6">
      <c r="B124" s="134"/>
      <c r="C124" s="134"/>
      <c r="D124" s="134"/>
      <c r="E124" s="134"/>
      <c r="F124" s="134"/>
    </row>
    <row r="125" spans="2:6">
      <c r="B125" s="134"/>
      <c r="C125" s="134"/>
      <c r="D125" s="134"/>
      <c r="E125" s="134"/>
      <c r="F125" s="134"/>
    </row>
    <row r="126" spans="2:6">
      <c r="B126" s="134"/>
      <c r="C126" s="134"/>
      <c r="D126" s="134"/>
      <c r="E126" s="134"/>
      <c r="F126" s="134"/>
    </row>
    <row r="127" spans="2:6">
      <c r="B127" s="134"/>
      <c r="C127" s="134"/>
      <c r="D127" s="134"/>
      <c r="E127" s="134"/>
      <c r="F127" s="134"/>
    </row>
    <row r="128" spans="2:6">
      <c r="B128" s="134"/>
      <c r="C128" s="134"/>
      <c r="D128" s="134"/>
      <c r="E128" s="134"/>
      <c r="F128" s="134"/>
    </row>
    <row r="129" spans="2:6">
      <c r="B129" s="134"/>
      <c r="C129" s="134"/>
      <c r="D129" s="134"/>
      <c r="E129" s="134"/>
      <c r="F129" s="134"/>
    </row>
    <row r="130" spans="2:6">
      <c r="B130" s="134"/>
      <c r="C130" s="134"/>
      <c r="D130" s="134"/>
      <c r="E130" s="134"/>
      <c r="F130" s="134"/>
    </row>
    <row r="131" spans="2:6">
      <c r="B131" s="134"/>
      <c r="C131" s="134"/>
      <c r="D131" s="134"/>
      <c r="E131" s="134"/>
      <c r="F131" s="134"/>
    </row>
    <row r="132" spans="2:6">
      <c r="B132" s="134"/>
      <c r="C132" s="134"/>
      <c r="D132" s="134"/>
      <c r="E132" s="134"/>
      <c r="F132" s="134"/>
    </row>
    <row r="133" spans="2:6">
      <c r="B133" s="134"/>
      <c r="C133" s="134"/>
      <c r="D133" s="134"/>
      <c r="E133" s="134"/>
      <c r="F133" s="134"/>
    </row>
    <row r="134" spans="2:6">
      <c r="B134" s="134"/>
      <c r="C134" s="134"/>
      <c r="D134" s="134"/>
      <c r="E134" s="134"/>
      <c r="F134" s="134"/>
    </row>
    <row r="135" spans="2:6">
      <c r="B135" s="134"/>
      <c r="C135" s="134"/>
      <c r="D135" s="134"/>
      <c r="E135" s="134"/>
      <c r="F135" s="134"/>
    </row>
    <row r="136" spans="2:6">
      <c r="B136" s="134"/>
      <c r="C136" s="134"/>
      <c r="D136" s="134"/>
      <c r="E136" s="134"/>
      <c r="F136" s="134"/>
    </row>
    <row r="137" spans="2:6">
      <c r="B137" s="134"/>
      <c r="C137" s="134"/>
      <c r="D137" s="134"/>
      <c r="E137" s="134"/>
      <c r="F137" s="134"/>
    </row>
    <row r="138" spans="2:6">
      <c r="B138" s="134"/>
      <c r="C138" s="134"/>
      <c r="D138" s="134"/>
      <c r="E138" s="134"/>
      <c r="F138" s="134"/>
    </row>
    <row r="139" spans="2:6">
      <c r="B139" s="134"/>
      <c r="C139" s="134"/>
      <c r="D139" s="134"/>
      <c r="E139" s="134"/>
      <c r="F139" s="134"/>
    </row>
    <row r="140" spans="2:6">
      <c r="B140" s="134"/>
      <c r="C140" s="134"/>
      <c r="D140" s="134"/>
      <c r="E140" s="134"/>
      <c r="F140" s="134"/>
    </row>
    <row r="141" spans="2:6">
      <c r="B141" s="134"/>
      <c r="C141" s="134"/>
      <c r="D141" s="134"/>
      <c r="E141" s="134"/>
      <c r="F141" s="134"/>
    </row>
    <row r="142" spans="2:6">
      <c r="B142" s="134"/>
      <c r="C142" s="134"/>
      <c r="D142" s="134"/>
      <c r="E142" s="134"/>
      <c r="F142" s="134"/>
    </row>
    <row r="143" spans="2:6">
      <c r="B143" s="134"/>
      <c r="C143" s="134"/>
      <c r="D143" s="134"/>
      <c r="E143" s="134"/>
      <c r="F143" s="134"/>
    </row>
    <row r="144" spans="2:6">
      <c r="B144" s="134"/>
      <c r="C144" s="134"/>
      <c r="D144" s="134"/>
      <c r="E144" s="134"/>
      <c r="F144" s="134"/>
    </row>
    <row r="145" spans="2:6">
      <c r="B145" s="134"/>
      <c r="C145" s="134"/>
      <c r="D145" s="134"/>
      <c r="E145" s="134"/>
      <c r="F145" s="134"/>
    </row>
    <row r="146" spans="2:6">
      <c r="B146" s="134"/>
      <c r="C146" s="134"/>
      <c r="D146" s="134"/>
      <c r="E146" s="134"/>
      <c r="F146" s="134"/>
    </row>
    <row r="147" spans="2:6">
      <c r="B147" s="134"/>
      <c r="C147" s="134"/>
      <c r="D147" s="134"/>
      <c r="E147" s="134"/>
      <c r="F147" s="134"/>
    </row>
    <row r="148" spans="2:6">
      <c r="B148" s="134"/>
      <c r="C148" s="134"/>
      <c r="D148" s="134"/>
      <c r="E148" s="134"/>
      <c r="F148" s="134"/>
    </row>
    <row r="149" spans="2:6">
      <c r="B149" s="134"/>
      <c r="C149" s="134"/>
      <c r="D149" s="134"/>
      <c r="E149" s="134"/>
      <c r="F149" s="134"/>
    </row>
    <row r="150" spans="2:6">
      <c r="B150" s="134"/>
      <c r="C150" s="134"/>
      <c r="D150" s="134"/>
      <c r="E150" s="134"/>
      <c r="F150" s="134"/>
    </row>
    <row r="151" spans="2:6">
      <c r="B151" s="134"/>
      <c r="C151" s="134"/>
      <c r="D151" s="134"/>
      <c r="E151" s="134"/>
      <c r="F151" s="134"/>
    </row>
    <row r="152" spans="2:6">
      <c r="B152" s="134"/>
      <c r="C152" s="134"/>
      <c r="D152" s="134"/>
      <c r="E152" s="134"/>
      <c r="F152" s="134"/>
    </row>
    <row r="153" spans="2:6">
      <c r="B153" s="134"/>
      <c r="C153" s="134"/>
      <c r="D153" s="134"/>
      <c r="E153" s="134"/>
      <c r="F153" s="134"/>
    </row>
    <row r="154" spans="2:6">
      <c r="B154" s="134"/>
      <c r="C154" s="134"/>
      <c r="D154" s="134"/>
      <c r="E154" s="134"/>
      <c r="F154" s="134"/>
    </row>
    <row r="155" spans="2:6">
      <c r="B155" s="134"/>
      <c r="C155" s="134"/>
      <c r="D155" s="134"/>
      <c r="E155" s="134"/>
      <c r="F155" s="134"/>
    </row>
    <row r="156" spans="2:6">
      <c r="B156" s="134"/>
      <c r="C156" s="134"/>
      <c r="D156" s="134"/>
      <c r="E156" s="134"/>
      <c r="F156" s="134"/>
    </row>
    <row r="157" spans="2:6">
      <c r="B157" s="134"/>
      <c r="C157" s="134"/>
      <c r="D157" s="134"/>
      <c r="E157" s="134"/>
      <c r="F157" s="134"/>
    </row>
    <row r="158" spans="2:6">
      <c r="B158" s="134"/>
      <c r="C158" s="134"/>
      <c r="D158" s="134"/>
      <c r="E158" s="134"/>
      <c r="F158" s="134"/>
    </row>
    <row r="159" spans="2:6">
      <c r="B159" s="134"/>
      <c r="C159" s="134"/>
      <c r="D159" s="134"/>
      <c r="E159" s="134"/>
      <c r="F159" s="134"/>
    </row>
    <row r="160" spans="2:6">
      <c r="B160" s="134"/>
      <c r="C160" s="134"/>
      <c r="D160" s="134"/>
      <c r="E160" s="134"/>
      <c r="F160" s="134"/>
    </row>
    <row r="161" spans="2:6">
      <c r="B161" s="134"/>
      <c r="C161" s="134"/>
      <c r="D161" s="134"/>
      <c r="E161" s="134"/>
      <c r="F161" s="134"/>
    </row>
    <row r="162" spans="2:6">
      <c r="B162" s="134"/>
      <c r="C162" s="134"/>
      <c r="D162" s="134"/>
      <c r="E162" s="134"/>
      <c r="F162" s="134"/>
    </row>
    <row r="163" spans="2:6">
      <c r="B163" s="134"/>
      <c r="C163" s="134"/>
      <c r="D163" s="134"/>
      <c r="E163" s="134"/>
      <c r="F163" s="134"/>
    </row>
    <row r="164" spans="2:6">
      <c r="B164" s="134"/>
      <c r="C164" s="134"/>
      <c r="D164" s="134"/>
      <c r="E164" s="134"/>
      <c r="F164" s="134"/>
    </row>
  </sheetData>
  <mergeCells count="23">
    <mergeCell ref="B8:D8"/>
    <mergeCell ref="B20:C20"/>
    <mergeCell ref="B24:E24"/>
    <mergeCell ref="B25:C25"/>
    <mergeCell ref="D25:E25"/>
    <mergeCell ref="B12:C12"/>
    <mergeCell ref="D12:E12"/>
    <mergeCell ref="B4:F4"/>
    <mergeCell ref="B5:F5"/>
    <mergeCell ref="B6:F6"/>
    <mergeCell ref="B68:C68"/>
    <mergeCell ref="B43:E43"/>
    <mergeCell ref="B44:C44"/>
    <mergeCell ref="D44:E44"/>
    <mergeCell ref="B50:C50"/>
    <mergeCell ref="B56:C56"/>
    <mergeCell ref="B63:C63"/>
    <mergeCell ref="B32:E32"/>
    <mergeCell ref="B33:C33"/>
    <mergeCell ref="D33:E33"/>
    <mergeCell ref="B38:E38"/>
    <mergeCell ref="B39:C39"/>
    <mergeCell ref="D39:E39"/>
  </mergeCells>
  <pageMargins left="0.7" right="0.7" top="0.75" bottom="0.75" header="0.3" footer="0.3"/>
  <pageSetup scale="61"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49075-B2A2-4108-B1D9-4B0C36020E7F}">
  <dimension ref="A1:C23"/>
  <sheetViews>
    <sheetView showGridLines="0" zoomScaleNormal="100" workbookViewId="0">
      <selection activeCell="C25" sqref="C25"/>
    </sheetView>
  </sheetViews>
  <sheetFormatPr defaultColWidth="9.28515625" defaultRowHeight="14.45"/>
  <cols>
    <col min="1" max="1" width="16.42578125" style="22" customWidth="1"/>
    <col min="2" max="2" width="13.85546875" style="22" customWidth="1"/>
    <col min="3" max="3" width="46.85546875" style="22" customWidth="1"/>
    <col min="4" max="4" width="9.42578125" style="22" customWidth="1"/>
    <col min="5" max="5" width="9.28515625" style="22" customWidth="1"/>
    <col min="6" max="16384" width="9.28515625" style="22"/>
  </cols>
  <sheetData>
    <row r="1" spans="1:3" ht="17.649999999999999" customHeight="1">
      <c r="A1" s="238" t="s">
        <v>272</v>
      </c>
      <c r="B1" s="314"/>
      <c r="C1" s="315"/>
    </row>
    <row r="2" spans="1:3" ht="15" thickBot="1">
      <c r="A2" s="166" t="s">
        <v>273</v>
      </c>
      <c r="B2" s="166" t="s">
        <v>274</v>
      </c>
      <c r="C2" s="169" t="s">
        <v>275</v>
      </c>
    </row>
    <row r="3" spans="1:3" ht="15" thickBot="1">
      <c r="A3" s="168">
        <v>46038</v>
      </c>
      <c r="B3" s="166">
        <v>0</v>
      </c>
      <c r="C3" s="170" t="s">
        <v>276</v>
      </c>
    </row>
    <row r="4" spans="1:3" ht="42.6" thickBot="1">
      <c r="A4" s="168">
        <v>46112</v>
      </c>
      <c r="B4" s="166">
        <v>1</v>
      </c>
      <c r="C4" s="169" t="s">
        <v>277</v>
      </c>
    </row>
    <row r="5" spans="1:3" ht="42.6" thickBot="1">
      <c r="A5" s="168">
        <v>46163</v>
      </c>
      <c r="B5" s="166">
        <v>2</v>
      </c>
      <c r="C5" s="169" t="s">
        <v>278</v>
      </c>
    </row>
    <row r="6" spans="1:3" ht="15" thickBot="1">
      <c r="A6" s="166"/>
      <c r="B6" s="166"/>
      <c r="C6" s="169"/>
    </row>
    <row r="7" spans="1:3" ht="15" thickBot="1">
      <c r="A7" s="166"/>
      <c r="B7" s="166"/>
      <c r="C7" s="169"/>
    </row>
    <row r="8" spans="1:3" ht="15" thickBot="1">
      <c r="A8" s="166"/>
      <c r="B8" s="166"/>
      <c r="C8" s="169"/>
    </row>
    <row r="9" spans="1:3" ht="15" thickBot="1">
      <c r="A9" s="166"/>
      <c r="B9" s="166"/>
      <c r="C9" s="169"/>
    </row>
    <row r="10" spans="1:3" ht="15" thickBot="1">
      <c r="A10" s="166"/>
      <c r="B10" s="166"/>
      <c r="C10" s="169"/>
    </row>
    <row r="11" spans="1:3" ht="15" thickBot="1">
      <c r="A11" s="166"/>
      <c r="B11" s="166"/>
      <c r="C11" s="169"/>
    </row>
    <row r="12" spans="1:3" ht="15" thickBot="1">
      <c r="A12" s="166"/>
      <c r="B12" s="166"/>
      <c r="C12" s="169"/>
    </row>
    <row r="13" spans="1:3" ht="15" thickBot="1">
      <c r="A13" s="166"/>
      <c r="B13" s="166"/>
      <c r="C13" s="169"/>
    </row>
    <row r="14" spans="1:3" ht="15" thickBot="1">
      <c r="A14" s="166"/>
      <c r="B14" s="166"/>
      <c r="C14" s="169"/>
    </row>
    <row r="15" spans="1:3" ht="15" thickBot="1">
      <c r="A15" s="166"/>
      <c r="B15" s="166"/>
      <c r="C15" s="169"/>
    </row>
    <row r="16" spans="1:3" ht="15" thickBot="1">
      <c r="A16" s="166"/>
      <c r="B16" s="166"/>
      <c r="C16" s="169"/>
    </row>
    <row r="17" spans="1:3" ht="15" thickBot="1">
      <c r="A17" s="166"/>
      <c r="B17" s="166"/>
      <c r="C17" s="169"/>
    </row>
    <row r="18" spans="1:3" ht="15" thickBot="1">
      <c r="A18" s="166"/>
      <c r="B18" s="166"/>
      <c r="C18" s="169"/>
    </row>
    <row r="19" spans="1:3" ht="15" thickBot="1">
      <c r="A19" s="166"/>
      <c r="B19" s="166"/>
      <c r="C19" s="169"/>
    </row>
    <row r="20" spans="1:3" ht="15" thickBot="1">
      <c r="A20" s="166"/>
      <c r="B20" s="166"/>
      <c r="C20" s="169"/>
    </row>
    <row r="21" spans="1:3" ht="15" thickBot="1">
      <c r="A21" s="166"/>
      <c r="B21" s="166"/>
      <c r="C21" s="169"/>
    </row>
    <row r="22" spans="1:3" ht="15" customHeight="1" thickBot="1">
      <c r="A22" s="166"/>
      <c r="B22" s="166"/>
      <c r="C22" s="169"/>
    </row>
    <row r="23" spans="1:3">
      <c r="A23" s="167"/>
      <c r="B23" s="167"/>
      <c r="C23" s="167"/>
    </row>
  </sheetData>
  <mergeCells count="1">
    <mergeCell ref="A1:C1"/>
  </mergeCells>
  <pageMargins left="0.7083333333333333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
  <sheetViews>
    <sheetView workbookViewId="0"/>
  </sheetViews>
  <sheetFormatPr defaultColWidth="8.7109375" defaultRowHeight="13.15"/>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Gerri Pate;rwalter@Itctransco.com;ldurr@Itctransco.com</dc:creator>
  <cp:keywords/>
  <dc:description/>
  <cp:lastModifiedBy>Davis, Paul</cp:lastModifiedBy>
  <cp:revision/>
  <dcterms:created xsi:type="dcterms:W3CDTF">2008-08-27T18:18:31Z</dcterms:created>
  <dcterms:modified xsi:type="dcterms:W3CDTF">2026-05-26T18:41:32Z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803b06d9bc964c3baf0825e6da0392a5</vt:lpwstr>
  </property>
</Properties>
</file>