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autoCompressPictures="0" defaultThemeVersion="124226"/>
  <mc:AlternateContent xmlns:mc="http://schemas.openxmlformats.org/markup-compatibility/2006">
    <mc:Choice Requires="x15">
      <x15ac:absPath xmlns:x15ac="http://schemas.microsoft.com/office/spreadsheetml/2010/11/ac" url="H:\HomeWork\Working Tools\Load Interconnection Forms\"/>
    </mc:Choice>
  </mc:AlternateContent>
  <xr:revisionPtr revIDLastSave="0" documentId="13_ncr:1_{94564FC6-A984-42DD-A307-72B2B4C4A7FB}" xr6:coauthVersionLast="47" xr6:coauthVersionMax="47" xr10:uidLastSave="{00000000-0000-0000-0000-000000000000}"/>
  <bookViews>
    <workbookView xWindow="2250" yWindow="790" windowWidth="31830" windowHeight="19460" tabRatio="737" xr2:uid="{00000000-000D-0000-FFFF-FFFF00000000}"/>
  </bookViews>
  <sheets>
    <sheet name="Customer Interconnection Form" sheetId="1" r:id="rId1"/>
    <sheet name="Load Change Form" sheetId="8" r:id="rId2"/>
    <sheet name="Exhibit C" sheetId="6" r:id="rId3"/>
    <sheet name="ESRI_MAPINFO_SHEET" sheetId="7" state="veryHidden" r:id="rId4"/>
  </sheets>
  <definedNames>
    <definedName name="_xlnm.Print_Area" localSheetId="0">'Customer Interconnection Form'!$B$2:$BK$77</definedName>
    <definedName name="_xlnm.Print_Area" localSheetId="1">'Load Change Form'!$B$1:$V$33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8" l="1"/>
  <c r="V30" i="8"/>
  <c r="V29" i="8"/>
  <c r="V28" i="8"/>
  <c r="V27" i="8"/>
  <c r="V26" i="8"/>
  <c r="V25" i="8"/>
  <c r="V24" i="8"/>
  <c r="V23" i="8"/>
  <c r="V22" i="8"/>
  <c r="V21" i="8"/>
  <c r="V20" i="8"/>
  <c r="V19" i="8"/>
  <c r="T30" i="8"/>
  <c r="T29" i="8"/>
  <c r="T28" i="8"/>
  <c r="T27" i="8"/>
  <c r="T26" i="8"/>
  <c r="T25" i="8"/>
  <c r="T24" i="8"/>
  <c r="T23" i="8"/>
  <c r="T22" i="8"/>
  <c r="T21" i="8"/>
  <c r="T20" i="8"/>
  <c r="T19" i="8"/>
  <c r="R30" i="8"/>
  <c r="R29" i="8"/>
  <c r="R28" i="8"/>
  <c r="R27" i="8"/>
  <c r="R26" i="8"/>
  <c r="R25" i="8"/>
  <c r="R24" i="8"/>
  <c r="R23" i="8"/>
  <c r="R22" i="8"/>
  <c r="R21" i="8"/>
  <c r="R20" i="8"/>
  <c r="R19" i="8"/>
  <c r="P30" i="8"/>
  <c r="P29" i="8"/>
  <c r="P28" i="8"/>
  <c r="P27" i="8"/>
  <c r="P26" i="8"/>
  <c r="P25" i="8"/>
  <c r="P24" i="8"/>
  <c r="P23" i="8"/>
  <c r="P22" i="8"/>
  <c r="P21" i="8"/>
  <c r="P20" i="8"/>
  <c r="P19" i="8"/>
  <c r="N30" i="8"/>
  <c r="N29" i="8"/>
  <c r="N28" i="8"/>
  <c r="N27" i="8"/>
  <c r="N26" i="8"/>
  <c r="N25" i="8"/>
  <c r="N24" i="8"/>
  <c r="N23" i="8"/>
  <c r="N22" i="8"/>
  <c r="N21" i="8"/>
  <c r="N20" i="8"/>
  <c r="N19" i="8"/>
  <c r="L30" i="8"/>
  <c r="L29" i="8"/>
  <c r="L28" i="8"/>
  <c r="L27" i="8"/>
  <c r="L25" i="8"/>
  <c r="L24" i="8"/>
  <c r="L23" i="8"/>
  <c r="L22" i="8"/>
  <c r="L21" i="8"/>
  <c r="L20" i="8"/>
  <c r="L19" i="8"/>
  <c r="J30" i="8"/>
  <c r="J29" i="8"/>
  <c r="J28" i="8"/>
  <c r="J27" i="8"/>
  <c r="J26" i="8"/>
  <c r="J25" i="8"/>
  <c r="J24" i="8"/>
  <c r="J23" i="8"/>
  <c r="J22" i="8"/>
  <c r="J21" i="8"/>
  <c r="J20" i="8"/>
  <c r="J19" i="8"/>
  <c r="H30" i="8"/>
  <c r="H29" i="8"/>
  <c r="H28" i="8"/>
  <c r="H27" i="8"/>
  <c r="H26" i="8"/>
  <c r="H25" i="8"/>
  <c r="H24" i="8"/>
  <c r="H23" i="8"/>
  <c r="H22" i="8"/>
  <c r="H21" i="8"/>
  <c r="H20" i="8"/>
  <c r="H19" i="8"/>
  <c r="F19" i="8"/>
  <c r="F30" i="8"/>
  <c r="F29" i="8"/>
  <c r="F28" i="8"/>
  <c r="F27" i="8"/>
  <c r="F26" i="8"/>
  <c r="F25" i="8"/>
  <c r="F24" i="8"/>
  <c r="F23" i="8"/>
  <c r="F22" i="8"/>
  <c r="F21" i="8"/>
  <c r="F20" i="8"/>
  <c r="D20" i="8"/>
  <c r="D21" i="8"/>
  <c r="D22" i="8"/>
  <c r="D23" i="8"/>
  <c r="D24" i="8"/>
  <c r="D25" i="8"/>
  <c r="D26" i="8"/>
  <c r="D27" i="8"/>
  <c r="D28" i="8"/>
  <c r="D29" i="8"/>
  <c r="D30" i="8"/>
  <c r="D19" i="8"/>
  <c r="W19" i="8" l="1"/>
  <c r="W20" i="8"/>
  <c r="X20" i="8"/>
  <c r="W21" i="8"/>
  <c r="X21" i="8"/>
  <c r="W22" i="8"/>
  <c r="X22" i="8"/>
  <c r="W23" i="8"/>
  <c r="X23" i="8"/>
  <c r="W24" i="8"/>
  <c r="X24" i="8"/>
  <c r="W25" i="8"/>
  <c r="X25" i="8"/>
  <c r="W26" i="8"/>
  <c r="X26" i="8"/>
  <c r="W27" i="8"/>
  <c r="X27" i="8"/>
  <c r="W28" i="8"/>
  <c r="X28" i="8"/>
  <c r="W29" i="8"/>
  <c r="X29" i="8"/>
  <c r="W30" i="8"/>
  <c r="X30" i="8"/>
  <c r="X19" i="8"/>
  <c r="B4" i="6"/>
  <c r="B47" i="6" s="1"/>
  <c r="E3" i="6"/>
  <c r="E49" i="6" s="1"/>
  <c r="B10" i="6"/>
  <c r="B7" i="6"/>
  <c r="D14" i="6"/>
  <c r="B8" i="6"/>
  <c r="B9" i="6"/>
  <c r="B3" i="6"/>
  <c r="B49" i="6" s="1"/>
  <c r="B25" i="6"/>
  <c r="X31" i="8" l="1"/>
  <c r="W31" i="8"/>
</calcChain>
</file>

<file path=xl/sharedStrings.xml><?xml version="1.0" encoding="utf-8"?>
<sst xmlns="http://schemas.openxmlformats.org/spreadsheetml/2006/main" count="234" uniqueCount="178">
  <si>
    <t>INTERCONNECTION INFORMATION</t>
  </si>
  <si>
    <t>INTERCONNECTION LOCATION INFORMATION</t>
  </si>
  <si>
    <t>APPLICANT INFORMATION</t>
  </si>
  <si>
    <t>INSTRUCTIONS:</t>
  </si>
  <si>
    <t>1. Request must be completed in its entirety (except for optional or non-applicable fields)</t>
  </si>
  <si>
    <t>Received by:</t>
  </si>
  <si>
    <t>Date of receipt:</t>
  </si>
  <si>
    <t>New Load</t>
  </si>
  <si>
    <t>Company Legal Name:</t>
  </si>
  <si>
    <t>Requester Name:</t>
  </si>
  <si>
    <t>Requester Title:</t>
  </si>
  <si>
    <t>Requester Telephone Number:</t>
  </si>
  <si>
    <t>E-mail Address (optional):</t>
  </si>
  <si>
    <t>Mailing Address:</t>
  </si>
  <si>
    <t>City:</t>
  </si>
  <si>
    <t>State:</t>
  </si>
  <si>
    <t>Zip Code:</t>
  </si>
  <si>
    <t>County:</t>
  </si>
  <si>
    <t xml:space="preserve">Single-line diagram(s) including: </t>
  </si>
  <si>
    <t>Existing and proposed facilities</t>
  </si>
  <si>
    <t>Indication of ownership and demarcations</t>
  </si>
  <si>
    <t>Locations of metering</t>
  </si>
  <si>
    <t>New or Existing Substation Name:</t>
  </si>
  <si>
    <t>TRANSFORMER SPECIFICATIONS</t>
  </si>
  <si>
    <t>Winding voltages:</t>
  </si>
  <si>
    <t>Nature of load (industrial, residential, etc.)</t>
  </si>
  <si>
    <t>Significant harmonic current (attach information)</t>
  </si>
  <si>
    <t>Specification of any devices that may produce harmonic currents or voltage flicker (attach information)</t>
  </si>
  <si>
    <t>Required Information as applicable:</t>
  </si>
  <si>
    <t>Load Addition/Change Form (Include separate forms for each delivery point affected)</t>
  </si>
  <si>
    <t>Transformer MVA rating:</t>
  </si>
  <si>
    <t>Type of Request (check all that apply):</t>
  </si>
  <si>
    <t>2. Queue date will be assigned when the completed, signed request is received at ITC.</t>
  </si>
  <si>
    <t>Nameplate Impedance:</t>
  </si>
  <si>
    <t>New Station</t>
  </si>
  <si>
    <t>Replace Transformer</t>
  </si>
  <si>
    <t>Other</t>
  </si>
  <si>
    <t>Submittal Date:</t>
  </si>
  <si>
    <t xml:space="preserve">    The original document is rev 0 or no rev number, first revision is rev 1, etc.  Changes should be in red text.</t>
  </si>
  <si>
    <t>Tracking Information</t>
  </si>
  <si>
    <t>Voltage fluctuation or imbalance (attach information)</t>
  </si>
  <si>
    <t>EXHIBIT C</t>
  </si>
  <si>
    <t>Requester Contact Info:</t>
  </si>
  <si>
    <t>Date Submitted:</t>
  </si>
  <si>
    <t xml:space="preserve">Distribution Generation Interconnection Information: </t>
  </si>
  <si>
    <t>Aggregate MW Nameplate, by fuel type, at each distribution transformer:</t>
  </si>
  <si>
    <t>Wind:</t>
  </si>
  <si>
    <t>Solar:</t>
  </si>
  <si>
    <t>Requested In Service Date:</t>
  </si>
  <si>
    <t>Other Considerations:</t>
  </si>
  <si>
    <t>Is the DG output being sold elsewhere on the transmission system?</t>
  </si>
  <si>
    <t>Fault Contibution (synchronous, transient, subtransient reactance, as applicable):</t>
  </si>
  <si>
    <t>Company:</t>
  </si>
  <si>
    <t>If Distribution substation has 1MW or greater aggregate DG connected to the substation prior to the DG interconnection request, please provide:</t>
  </si>
  <si>
    <t xml:space="preserve">5. Complete Exhibit C  if the distribution generator interconnection causes a 1 MW or greater increase in backflow onto the transmisison </t>
  </si>
  <si>
    <t>Submitter Phone #:</t>
  </si>
  <si>
    <t>Requestor Email:</t>
  </si>
  <si>
    <t>Fuel type of Resource:</t>
  </si>
  <si>
    <t>Number and capacities of reactive equipment (Cap Banks, Reactors, SVC, etc):</t>
  </si>
  <si>
    <t>Generator Step-Up or Substation Transformer Data:</t>
  </si>
  <si>
    <t>Substation Light Load (MW/MVAR):</t>
  </si>
  <si>
    <t>MVA rating:</t>
  </si>
  <si>
    <t>Voltage Rating:</t>
  </si>
  <si>
    <t>% Impedance:</t>
  </si>
  <si>
    <t>Will a portable substation be required for the DG interconnection?</t>
  </si>
  <si>
    <t>Please submit the form via email or regular mail to one of the below addresses:</t>
  </si>
  <si>
    <t>No</t>
  </si>
  <si>
    <t>Yes</t>
  </si>
  <si>
    <t>Estimated Study Duration :</t>
  </si>
  <si>
    <t>Estimated Study Cost:</t>
  </si>
  <si>
    <t>Scope of Study Work:</t>
  </si>
  <si>
    <t>Response Date:</t>
  </si>
  <si>
    <t>MW Capacity of generation:</t>
  </si>
  <si>
    <t>LIF Submittal Date:</t>
  </si>
  <si>
    <t>Total Generation Proposed:</t>
  </si>
  <si>
    <t>MVAR Capacity of generation:</t>
  </si>
  <si>
    <t>Email to:</t>
  </si>
  <si>
    <t>Distribution Generator - Complete Exhibit C</t>
  </si>
  <si>
    <t xml:space="preserve">Substation Name (include one-line and map ):       </t>
  </si>
  <si>
    <t>Backflow under light load (DG nameplate  minus total sub load):</t>
  </si>
  <si>
    <t>Response Submitted By:</t>
  </si>
  <si>
    <t xml:space="preserve">Transformer (to which DG is connected) Light Load: </t>
  </si>
  <si>
    <t>Request Submitted by:</t>
  </si>
  <si>
    <t>-</t>
  </si>
  <si>
    <t>Winding type (delta, wye):</t>
  </si>
  <si>
    <t>Revision:</t>
  </si>
  <si>
    <t>Rev:</t>
  </si>
  <si>
    <t>Load Addition/Change Form</t>
  </si>
  <si>
    <t>1. Complete Load/Addition Change Form For Each Substation Load Affected Due To The Project</t>
  </si>
  <si>
    <t xml:space="preserve">Substation Name: </t>
  </si>
  <si>
    <t xml:space="preserve">PSS/E Bus Number: </t>
  </si>
  <si>
    <t>PSS/E Bus Name:</t>
  </si>
  <si>
    <t>Expanding Load</t>
  </si>
  <si>
    <t>Projection of Real and Reactive Power Peak Requirements (MW and MVAR)</t>
  </si>
  <si>
    <t>Year 2</t>
  </si>
  <si>
    <t>Year 3</t>
  </si>
  <si>
    <t>Year 4</t>
  </si>
  <si>
    <t>Year 5</t>
  </si>
  <si>
    <t>Year 6</t>
  </si>
  <si>
    <t>Year 7</t>
  </si>
  <si>
    <t>Year 8</t>
  </si>
  <si>
    <t>Year 9</t>
  </si>
  <si>
    <t>Year 10</t>
  </si>
  <si>
    <t>MW</t>
  </si>
  <si>
    <t>January</t>
  </si>
  <si>
    <t>February</t>
  </si>
  <si>
    <t>March</t>
  </si>
  <si>
    <t>April</t>
  </si>
  <si>
    <t>May</t>
  </si>
  <si>
    <t>June</t>
  </si>
  <si>
    <t>July</t>
  </si>
  <si>
    <t>August</t>
  </si>
  <si>
    <t>September</t>
  </si>
  <si>
    <t>October</t>
  </si>
  <si>
    <t>November</t>
  </si>
  <si>
    <t>December</t>
  </si>
  <si>
    <t>Load Transfer</t>
  </si>
  <si>
    <t>Retirement/Decommission</t>
  </si>
  <si>
    <t>Specific Description (nearest cross streets, relationship to other identifiable facilities):</t>
  </si>
  <si>
    <t>City/Township:</t>
  </si>
  <si>
    <t>Address:</t>
  </si>
  <si>
    <t>Balancing Authority/Local Balancing Authority (where load will be located or psuedo tied):</t>
  </si>
  <si>
    <t>PROJECT DESCRIPTION, NEED AND OTHER COMMENTS:</t>
  </si>
  <si>
    <t xml:space="preserve">  Proposed In-Service Date:</t>
  </si>
  <si>
    <t>Official Interconnection Request</t>
  </si>
  <si>
    <t>System Impact Study</t>
  </si>
  <si>
    <t>Facility Feasibility Study</t>
  </si>
  <si>
    <t>INTERCONNECTION REQUEST TYPE*</t>
  </si>
  <si>
    <t>*Note:</t>
  </si>
  <si>
    <t>Load Transfer Data (from bus)</t>
  </si>
  <si>
    <t>Year 1</t>
  </si>
  <si>
    <t>Overall Total</t>
  </si>
  <si>
    <t>Load Totals</t>
  </si>
  <si>
    <t>Year 1 (current year)</t>
  </si>
  <si>
    <t>PSS/E Bus #</t>
  </si>
  <si>
    <t>Transmission Line Tap (i.e., Pole Top Switch)</t>
  </si>
  <si>
    <t>EDRs are desk level reviews with fast response requests. This is applicable to Michigan Economic Development Corporation (MEDC) requests only</t>
  </si>
  <si>
    <t>PSS/E Bus Name*</t>
  </si>
  <si>
    <t>Load PF (pu)</t>
  </si>
  <si>
    <t>MVAr</t>
  </si>
  <si>
    <t>Reducing Load</t>
  </si>
  <si>
    <t>ITC EVALUATION RESPONSE</t>
  </si>
  <si>
    <t>Check all that apply</t>
  </si>
  <si>
    <t>CNF Queue # :</t>
  </si>
  <si>
    <t>CNF Rev # :</t>
  </si>
  <si>
    <t>Purchase Estimate Request</t>
  </si>
  <si>
    <t>Purchase Request</t>
  </si>
  <si>
    <t>Confirm No Purchase</t>
  </si>
  <si>
    <t>*Note: Use full bus names (not PSSE abreviated names)</t>
  </si>
  <si>
    <t>Insert PF Here</t>
  </si>
  <si>
    <r>
      <t xml:space="preserve">Required Information: </t>
    </r>
    <r>
      <rPr>
        <b/>
        <sz val="10"/>
        <rFont val="Arial"/>
        <family val="2"/>
      </rPr>
      <t>(Include single-line diagram PDF attachment with this form)</t>
    </r>
  </si>
  <si>
    <t>ITC</t>
  </si>
  <si>
    <t>Interconnection Request Form (IRF)</t>
  </si>
  <si>
    <t>IRF Queue # :</t>
  </si>
  <si>
    <t>IRF Rev # :</t>
  </si>
  <si>
    <t xml:space="preserve">3. When submitting revised IRF's, include the original IRF Queue # as well as the new rev number in the grey box. </t>
  </si>
  <si>
    <t xml:space="preserve">Complete Exhibit C for Distribution Generator interconnections &gt;1MW or if the DG interconnection causes a 1 MW or greater increase in backflow onto the transmission (If DG or increase in backflow is &lt;1MW, IRF is not needed.) </t>
  </si>
  <si>
    <t>IRF Number:</t>
  </si>
  <si>
    <t>IRF #</t>
  </si>
  <si>
    <t>2.  Insert the Power Factor (PF) in cell "B18".  If the PF is different for any specific load amount, override the cell formula by placing the expected MVAr load into the appropriate cell</t>
  </si>
  <si>
    <t>Economic Development Request (EDR) (Applicable to ITCT and METC only)</t>
  </si>
  <si>
    <t>ITC Study Required?</t>
  </si>
  <si>
    <t>REQUEST FOR ITC EVALUATION OF DG INTERCONNECTION</t>
  </si>
  <si>
    <t>Transmission Planner:</t>
  </si>
  <si>
    <t>ITCGP</t>
  </si>
  <si>
    <t>ITCMW</t>
  </si>
  <si>
    <t>ITCT</t>
  </si>
  <si>
    <t>METC</t>
  </si>
  <si>
    <t xml:space="preserve">Add Transformer - # of xfrms      </t>
  </si>
  <si>
    <t># of Initial Transformer Connections requested:</t>
  </si>
  <si>
    <t># of Future Transformer Connections requested:</t>
  </si>
  <si>
    <t>Official Interconnection Reuqests will include system impact and facility feasibility studies as applicable/required.</t>
  </si>
  <si>
    <t>Official Interconnection Requests indicate that the project is being budgeted for construction by the requestor and ITC will proceed with generating project creation necessary work to support the request.</t>
  </si>
  <si>
    <t>Feasibility Request (Applicable to ITCT and METC only)</t>
  </si>
  <si>
    <t>Official Interconnection Requests indicate that the end use customer has enetered into necessary agreements with the requestor/LSE.</t>
  </si>
  <si>
    <t>Revision Date: 10/31/2024</t>
  </si>
  <si>
    <t>4. When submitting new or revised IRF's, include the Construction Notification Form (CNF) Queue # / Rev # in the grey box as applicable.</t>
  </si>
  <si>
    <t>customerinterconnections@itctransco.com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</si>
</sst>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8"/>
      <name val="Arial"/>
      <family val="2"/>
    </font>
    <font>
      <b/>
      <sz val="14"/>
      <name val="Arial"/>
      <family val="2"/>
    </font>
    <font>
      <i/>
      <sz val="8"/>
      <name val="Arial"/>
      <family val="2"/>
    </font>
    <font>
      <u/>
      <sz val="10"/>
      <color indexed="12"/>
      <name val="Arial"/>
      <family val="2"/>
    </font>
    <font>
      <sz val="10"/>
      <name val="Arial"/>
      <family val="2"/>
    </font>
    <font>
      <u/>
      <sz val="10"/>
      <color indexed="12"/>
      <name val="Arial"/>
      <family val="2"/>
    </font>
    <font>
      <sz val="12"/>
      <color theme="1"/>
      <name val="Times New Roman"/>
      <family val="1"/>
    </font>
    <font>
      <b/>
      <sz val="12"/>
      <color theme="1"/>
      <name val="Times New Roman"/>
      <family val="1"/>
    </font>
    <font>
      <b/>
      <u/>
      <sz val="12"/>
      <color theme="1"/>
      <name val="Times New Roman"/>
      <family val="1"/>
    </font>
    <font>
      <u/>
      <sz val="11"/>
      <color theme="1"/>
      <name val="Calibri"/>
      <family val="2"/>
      <scheme val="minor"/>
    </font>
    <font>
      <u/>
      <sz val="12"/>
      <color theme="1"/>
      <name val="Times New Roman"/>
      <family val="1"/>
    </font>
    <font>
      <b/>
      <sz val="9"/>
      <name val="Arial"/>
      <family val="2"/>
    </font>
    <font>
      <sz val="9"/>
      <name val="Arial"/>
      <family val="2"/>
    </font>
    <font>
      <b/>
      <i/>
      <sz val="12"/>
      <color theme="1"/>
      <name val="Times New Roman"/>
      <family val="1"/>
    </font>
    <font>
      <b/>
      <sz val="14"/>
      <color theme="1"/>
      <name val="Times New Roman"/>
      <family val="1"/>
    </font>
    <font>
      <sz val="16"/>
      <name val="Arial"/>
      <family val="2"/>
    </font>
    <font>
      <b/>
      <sz val="12"/>
      <name val="Arial"/>
      <family val="2"/>
    </font>
    <font>
      <sz val="10"/>
      <color rgb="FFFF0000"/>
      <name val="Arial"/>
      <family val="2"/>
    </font>
    <font>
      <b/>
      <sz val="10"/>
      <color theme="4"/>
      <name val="Arial"/>
      <family val="2"/>
    </font>
    <font>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52">
    <border>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6" fillId="0" borderId="0"/>
  </cellStyleXfs>
  <cellXfs count="272">
    <xf numFmtId="0" fontId="0" fillId="0" borderId="0" xfId="0"/>
    <xf numFmtId="0" fontId="0" fillId="2" borderId="0" xfId="0" applyFill="1"/>
    <xf numFmtId="0" fontId="0" fillId="2" borderId="1" xfId="0" applyFill="1" applyBorder="1"/>
    <xf numFmtId="0" fontId="0" fillId="2" borderId="3" xfId="0" applyFill="1" applyBorder="1"/>
    <xf numFmtId="0" fontId="0" fillId="2" borderId="4" xfId="0" applyFill="1" applyBorder="1"/>
    <xf numFmtId="0" fontId="9" fillId="2" borderId="0" xfId="0" applyFont="1" applyFill="1"/>
    <xf numFmtId="0" fontId="0" fillId="2" borderId="7" xfId="0" applyFill="1" applyBorder="1"/>
    <xf numFmtId="0" fontId="0" fillId="2" borderId="10" xfId="0" applyFill="1" applyBorder="1"/>
    <xf numFmtId="0" fontId="0" fillId="2" borderId="11" xfId="0" applyFill="1" applyBorder="1"/>
    <xf numFmtId="0" fontId="0" fillId="3" borderId="10" xfId="0" applyFill="1" applyBorder="1"/>
    <xf numFmtId="0" fontId="0" fillId="3" borderId="0" xfId="0" applyFill="1"/>
    <xf numFmtId="0" fontId="0" fillId="3" borderId="11" xfId="0" applyFill="1" applyBorder="1"/>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9" fillId="2" borderId="1" xfId="0" applyFont="1" applyFill="1" applyBorder="1"/>
    <xf numFmtId="0" fontId="9" fillId="2" borderId="3" xfId="0" applyFont="1" applyFill="1" applyBorder="1"/>
    <xf numFmtId="0" fontId="15" fillId="2" borderId="1" xfId="1" applyFont="1" applyFill="1" applyBorder="1" applyAlignment="1" applyProtection="1"/>
    <xf numFmtId="0" fontId="14" fillId="2" borderId="0" xfId="0" applyFont="1" applyFill="1"/>
    <xf numFmtId="0" fontId="0" fillId="2" borderId="8" xfId="0" applyFill="1" applyBorder="1"/>
    <xf numFmtId="0" fontId="0" fillId="2" borderId="9" xfId="0" applyFill="1" applyBorder="1"/>
    <xf numFmtId="0" fontId="14" fillId="0" borderId="0" xfId="0" applyFont="1"/>
    <xf numFmtId="0" fontId="6" fillId="0" borderId="0" xfId="2"/>
    <xf numFmtId="0" fontId="6" fillId="0" borderId="6" xfId="2" applyBorder="1"/>
    <xf numFmtId="0" fontId="16" fillId="0" borderId="1" xfId="2" applyFont="1" applyBorder="1" applyAlignment="1">
      <alignment vertical="center"/>
    </xf>
    <xf numFmtId="0" fontId="10" fillId="2" borderId="0" xfId="0" applyFont="1" applyFill="1" applyAlignment="1">
      <alignment horizontal="center" vertical="center"/>
    </xf>
    <xf numFmtId="0" fontId="0" fillId="2" borderId="0" xfId="0" applyFill="1" applyAlignment="1">
      <alignment vertical="center"/>
    </xf>
    <xf numFmtId="0" fontId="0" fillId="4" borderId="0" xfId="0" applyFill="1" applyAlignment="1">
      <alignment horizontal="right" vertical="center"/>
    </xf>
    <xf numFmtId="0" fontId="0" fillId="4" borderId="0" xfId="0" applyFill="1" applyAlignment="1">
      <alignment vertical="center"/>
    </xf>
    <xf numFmtId="0" fontId="10" fillId="4" borderId="0" xfId="0" applyFont="1" applyFill="1" applyAlignment="1">
      <alignment horizontal="center" vertical="center"/>
    </xf>
    <xf numFmtId="0" fontId="11" fillId="2" borderId="0" xfId="0" applyFont="1" applyFill="1" applyAlignment="1">
      <alignment horizontal="center" vertical="center"/>
    </xf>
    <xf numFmtId="0" fontId="7" fillId="2" borderId="0" xfId="0" applyFont="1" applyFill="1" applyAlignment="1">
      <alignment vertical="center"/>
    </xf>
    <xf numFmtId="0" fontId="22" fillId="2" borderId="11" xfId="0" applyFont="1" applyFill="1" applyBorder="1"/>
    <xf numFmtId="0" fontId="22" fillId="2" borderId="0" xfId="0" applyFont="1" applyFill="1"/>
    <xf numFmtId="0" fontId="7" fillId="2" borderId="1" xfId="0" applyFont="1" applyFill="1" applyBorder="1"/>
    <xf numFmtId="0" fontId="16" fillId="0" borderId="0" xfId="2" applyFont="1" applyAlignment="1">
      <alignment vertical="center"/>
    </xf>
    <xf numFmtId="0" fontId="20" fillId="0" borderId="0" xfId="2" applyFont="1" applyAlignment="1">
      <alignment vertical="center"/>
    </xf>
    <xf numFmtId="0" fontId="5" fillId="0" borderId="6" xfId="2" applyFont="1" applyBorder="1"/>
    <xf numFmtId="0" fontId="16" fillId="0" borderId="10" xfId="2" applyFont="1" applyBorder="1" applyAlignment="1">
      <alignment vertical="center"/>
    </xf>
    <xf numFmtId="0" fontId="6" fillId="0" borderId="11" xfId="2" applyBorder="1"/>
    <xf numFmtId="0" fontId="16" fillId="0" borderId="23" xfId="2" applyFont="1" applyBorder="1" applyAlignment="1">
      <alignment vertical="center"/>
    </xf>
    <xf numFmtId="0" fontId="6" fillId="0" borderId="24" xfId="2" applyBorder="1"/>
    <xf numFmtId="0" fontId="16" fillId="0" borderId="10" xfId="2" applyFont="1" applyBorder="1" applyAlignment="1">
      <alignment horizontal="right" vertical="center"/>
    </xf>
    <xf numFmtId="0" fontId="6" fillId="0" borderId="10" xfId="2" applyBorder="1"/>
    <xf numFmtId="0" fontId="16" fillId="0" borderId="0" xfId="2" applyFont="1" applyAlignment="1">
      <alignment horizontal="left" vertical="center"/>
    </xf>
    <xf numFmtId="0" fontId="6" fillId="0" borderId="26" xfId="2" applyBorder="1"/>
    <xf numFmtId="0" fontId="6" fillId="0" borderId="27" xfId="2" applyBorder="1"/>
    <xf numFmtId="0" fontId="16" fillId="0" borderId="0" xfId="2" applyFont="1" applyAlignment="1">
      <alignment horizontal="center" vertical="center" wrapText="1"/>
    </xf>
    <xf numFmtId="0" fontId="23" fillId="0" borderId="11" xfId="2" applyFont="1" applyBorder="1" applyAlignment="1">
      <alignment horizontal="center" vertical="center"/>
    </xf>
    <xf numFmtId="0" fontId="16" fillId="0" borderId="0" xfId="2" applyFont="1" applyAlignment="1">
      <alignment vertical="center" wrapText="1"/>
    </xf>
    <xf numFmtId="0" fontId="16" fillId="0" borderId="25" xfId="2" applyFont="1" applyBorder="1" applyAlignment="1">
      <alignment vertical="center"/>
    </xf>
    <xf numFmtId="0" fontId="23" fillId="0" borderId="6" xfId="2" applyFont="1" applyBorder="1" applyAlignment="1">
      <alignment vertical="center"/>
    </xf>
    <xf numFmtId="0" fontId="16" fillId="0" borderId="10" xfId="2" applyFont="1" applyBorder="1" applyAlignment="1">
      <alignment horizontal="right" vertical="center" wrapText="1"/>
    </xf>
    <xf numFmtId="0" fontId="16" fillId="0" borderId="10" xfId="2" applyFont="1" applyBorder="1" applyAlignment="1">
      <alignment horizontal="right"/>
    </xf>
    <xf numFmtId="0" fontId="3" fillId="0" borderId="0" xfId="2" applyFont="1" applyAlignment="1">
      <alignment horizontal="left"/>
    </xf>
    <xf numFmtId="0" fontId="6" fillId="0" borderId="25" xfId="2" applyBorder="1"/>
    <xf numFmtId="0" fontId="17" fillId="0" borderId="10" xfId="2" applyFont="1" applyBorder="1" applyAlignment="1">
      <alignment horizontal="right" vertical="center"/>
    </xf>
    <xf numFmtId="0" fontId="16" fillId="0" borderId="31" xfId="2" applyFont="1" applyBorder="1" applyAlignment="1">
      <alignment horizontal="right" vertical="center"/>
    </xf>
    <xf numFmtId="0" fontId="16" fillId="0" borderId="31" xfId="2" applyFont="1" applyBorder="1" applyAlignment="1">
      <alignment horizontal="right" vertical="center" wrapText="1"/>
    </xf>
    <xf numFmtId="0" fontId="16" fillId="0" borderId="32" xfId="2" applyFont="1" applyBorder="1" applyAlignment="1">
      <alignment horizontal="right" vertical="center"/>
    </xf>
    <xf numFmtId="0" fontId="16" fillId="0" borderId="33" xfId="2" applyFont="1" applyBorder="1" applyAlignment="1">
      <alignment horizontal="right" vertical="center"/>
    </xf>
    <xf numFmtId="0" fontId="16" fillId="0" borderId="23" xfId="2" applyFont="1" applyBorder="1" applyAlignment="1">
      <alignment horizontal="right" vertical="center"/>
    </xf>
    <xf numFmtId="0" fontId="16" fillId="0" borderId="6" xfId="2" applyFont="1" applyBorder="1" applyAlignment="1">
      <alignment horizontal="right" vertical="center"/>
    </xf>
    <xf numFmtId="0" fontId="5" fillId="0" borderId="1" xfId="2" applyFont="1" applyBorder="1" applyAlignment="1">
      <alignment horizontal="left"/>
    </xf>
    <xf numFmtId="0" fontId="0" fillId="2" borderId="1" xfId="0" applyFill="1" applyBorder="1" applyAlignment="1">
      <alignment horizontal="left"/>
    </xf>
    <xf numFmtId="0" fontId="16" fillId="0" borderId="6" xfId="2" applyFont="1" applyBorder="1" applyAlignment="1">
      <alignment horizontal="left" vertical="center"/>
    </xf>
    <xf numFmtId="0" fontId="16" fillId="0" borderId="1" xfId="2" applyFont="1" applyBorder="1" applyAlignment="1">
      <alignment horizontal="left" vertical="center"/>
    </xf>
    <xf numFmtId="165" fontId="6" fillId="0" borderId="0" xfId="2" applyNumberFormat="1"/>
    <xf numFmtId="14" fontId="14" fillId="0" borderId="1" xfId="0" applyNumberFormat="1" applyFont="1" applyBorder="1"/>
    <xf numFmtId="0" fontId="16" fillId="0" borderId="15" xfId="2" applyFont="1" applyBorder="1" applyAlignment="1">
      <alignment vertical="center"/>
    </xf>
    <xf numFmtId="0" fontId="5" fillId="0" borderId="15" xfId="2" applyFont="1" applyBorder="1"/>
    <xf numFmtId="0" fontId="5" fillId="0" borderId="1" xfId="2" applyFont="1" applyBorder="1"/>
    <xf numFmtId="0" fontId="0" fillId="2" borderId="15" xfId="0" applyFill="1" applyBorder="1" applyAlignment="1">
      <alignment horizontal="left"/>
    </xf>
    <xf numFmtId="14" fontId="16" fillId="0" borderId="1" xfId="2" applyNumberFormat="1" applyFont="1" applyBorder="1" applyAlignment="1">
      <alignment horizontal="left" vertical="center"/>
    </xf>
    <xf numFmtId="0" fontId="2" fillId="0" borderId="0" xfId="2" applyFont="1"/>
    <xf numFmtId="0" fontId="1" fillId="0" borderId="0" xfId="2" applyFont="1" applyAlignment="1">
      <alignment horizontal="center"/>
    </xf>
    <xf numFmtId="0" fontId="1" fillId="0" borderId="0" xfId="2" applyFont="1"/>
    <xf numFmtId="0" fontId="10" fillId="2" borderId="0" xfId="0" applyFont="1" applyFill="1"/>
    <xf numFmtId="0" fontId="11" fillId="2" borderId="0" xfId="0" applyFont="1" applyFill="1"/>
    <xf numFmtId="0" fontId="25" fillId="2" borderId="6" xfId="0" applyFont="1" applyFill="1" applyBorder="1"/>
    <xf numFmtId="0" fontId="0" fillId="2" borderId="6" xfId="0" applyFill="1" applyBorder="1"/>
    <xf numFmtId="0" fontId="26" fillId="2" borderId="0" xfId="0" applyFont="1" applyFill="1"/>
    <xf numFmtId="0" fontId="0" fillId="0" borderId="38" xfId="0" applyBorder="1" applyAlignment="1">
      <alignment horizontal="center"/>
    </xf>
    <xf numFmtId="0" fontId="0" fillId="2" borderId="39" xfId="0" applyFill="1" applyBorder="1" applyAlignment="1">
      <alignment vertical="center"/>
    </xf>
    <xf numFmtId="0" fontId="0" fillId="0" borderId="40" xfId="0" applyBorder="1"/>
    <xf numFmtId="0" fontId="0" fillId="0" borderId="38" xfId="0" applyBorder="1"/>
    <xf numFmtId="3" fontId="0" fillId="0" borderId="38" xfId="0" applyNumberFormat="1" applyBorder="1"/>
    <xf numFmtId="0" fontId="0" fillId="2" borderId="41" xfId="0" applyFill="1" applyBorder="1" applyAlignment="1">
      <alignment vertical="center"/>
    </xf>
    <xf numFmtId="0" fontId="0" fillId="0" borderId="42" xfId="0" applyBorder="1"/>
    <xf numFmtId="0" fontId="7" fillId="2" borderId="1" xfId="0" applyFont="1" applyFill="1" applyBorder="1" applyAlignment="1">
      <alignment horizontal="left"/>
    </xf>
    <xf numFmtId="0" fontId="0" fillId="2" borderId="18" xfId="0" applyFill="1" applyBorder="1" applyAlignment="1">
      <alignment horizontal="left"/>
    </xf>
    <xf numFmtId="0" fontId="7" fillId="2" borderId="0" xfId="0" applyFont="1" applyFill="1"/>
    <xf numFmtId="0" fontId="27" fillId="2" borderId="10" xfId="0" applyFont="1" applyFill="1" applyBorder="1"/>
    <xf numFmtId="0" fontId="27" fillId="2" borderId="0" xfId="0" applyFont="1" applyFill="1"/>
    <xf numFmtId="0" fontId="7" fillId="0" borderId="0" xfId="0" applyFont="1"/>
    <xf numFmtId="0" fontId="27" fillId="2" borderId="6" xfId="0" applyFont="1" applyFill="1" applyBorder="1"/>
    <xf numFmtId="0" fontId="27" fillId="0" borderId="6" xfId="0" applyFont="1" applyBorder="1"/>
    <xf numFmtId="0" fontId="27" fillId="0" borderId="0" xfId="0" applyFont="1"/>
    <xf numFmtId="0" fontId="27" fillId="2" borderId="11" xfId="0" applyFont="1" applyFill="1" applyBorder="1"/>
    <xf numFmtId="0" fontId="0" fillId="2" borderId="23" xfId="0" applyFill="1" applyBorder="1"/>
    <xf numFmtId="0" fontId="7" fillId="2" borderId="6" xfId="0" applyFont="1" applyFill="1" applyBorder="1"/>
    <xf numFmtId="0" fontId="7" fillId="0" borderId="6" xfId="0" applyFont="1" applyBorder="1"/>
    <xf numFmtId="0" fontId="7" fillId="4" borderId="10" xfId="0" applyFont="1" applyFill="1" applyBorder="1"/>
    <xf numFmtId="0" fontId="7" fillId="4" borderId="0" xfId="0" applyFont="1" applyFill="1"/>
    <xf numFmtId="0" fontId="7" fillId="4" borderId="11" xfId="0" applyFont="1" applyFill="1" applyBorder="1"/>
    <xf numFmtId="0" fontId="0" fillId="4" borderId="10" xfId="0" applyFill="1" applyBorder="1"/>
    <xf numFmtId="0" fontId="0" fillId="4" borderId="0" xfId="0" applyFill="1"/>
    <xf numFmtId="0" fontId="0" fillId="4" borderId="11" xfId="0" applyFill="1" applyBorder="1"/>
    <xf numFmtId="0" fontId="8" fillId="2" borderId="0" xfId="0" applyFont="1" applyFill="1"/>
    <xf numFmtId="0" fontId="7" fillId="2" borderId="0" xfId="0" applyFont="1" applyFill="1" applyAlignment="1">
      <alignment horizontal="right"/>
    </xf>
    <xf numFmtId="0" fontId="28" fillId="2" borderId="0" xfId="0" applyFont="1" applyFill="1"/>
    <xf numFmtId="0" fontId="0" fillId="2" borderId="38" xfId="0" applyFill="1" applyBorder="1"/>
    <xf numFmtId="0" fontId="0" fillId="2" borderId="43" xfId="0" applyFill="1" applyBorder="1"/>
    <xf numFmtId="0" fontId="0" fillId="2" borderId="39" xfId="0" applyFill="1" applyBorder="1"/>
    <xf numFmtId="0" fontId="0" fillId="2" borderId="41" xfId="0" applyFill="1" applyBorder="1"/>
    <xf numFmtId="0" fontId="0" fillId="2" borderId="42" xfId="0" applyFill="1" applyBorder="1"/>
    <xf numFmtId="0" fontId="0" fillId="2" borderId="46" xfId="0" applyFill="1" applyBorder="1"/>
    <xf numFmtId="0" fontId="0" fillId="0" borderId="39" xfId="0" applyBorder="1" applyAlignment="1">
      <alignment horizontal="center"/>
    </xf>
    <xf numFmtId="0" fontId="0" fillId="0" borderId="39" xfId="0" applyBorder="1"/>
    <xf numFmtId="0" fontId="0" fillId="0" borderId="43" xfId="0" applyBorder="1"/>
    <xf numFmtId="0" fontId="8" fillId="0" borderId="39" xfId="0" applyFont="1" applyBorder="1"/>
    <xf numFmtId="0" fontId="8" fillId="0" borderId="38" xfId="0" applyFont="1" applyBorder="1"/>
    <xf numFmtId="0" fontId="7" fillId="3" borderId="7" xfId="0" applyFont="1" applyFill="1" applyBorder="1" applyAlignment="1">
      <alignment horizontal="center" vertical="center"/>
    </xf>
    <xf numFmtId="0" fontId="0" fillId="0" borderId="33" xfId="0" applyBorder="1"/>
    <xf numFmtId="0" fontId="0" fillId="0" borderId="49" xfId="0" applyBorder="1"/>
    <xf numFmtId="0" fontId="29" fillId="0" borderId="50" xfId="0" applyFont="1" applyBorder="1"/>
    <xf numFmtId="0" fontId="29" fillId="0" borderId="51" xfId="0" applyFont="1" applyBorder="1"/>
    <xf numFmtId="0" fontId="0" fillId="5" borderId="38" xfId="0" applyFill="1" applyBorder="1" applyAlignment="1">
      <alignment horizontal="center"/>
    </xf>
    <xf numFmtId="0" fontId="0" fillId="5" borderId="13" xfId="0" applyFill="1" applyBorder="1"/>
    <xf numFmtId="0" fontId="22" fillId="0" borderId="0" xfId="0" applyFont="1" applyAlignment="1">
      <alignment vertical="top"/>
    </xf>
    <xf numFmtId="0" fontId="10" fillId="7" borderId="14" xfId="0" applyFont="1" applyFill="1" applyBorder="1" applyAlignment="1">
      <alignment horizontal="center" vertical="center"/>
    </xf>
    <xf numFmtId="0" fontId="21" fillId="7" borderId="5" xfId="0" applyFont="1" applyFill="1" applyBorder="1" applyAlignment="1">
      <alignment horizontal="center" vertical="center"/>
    </xf>
    <xf numFmtId="0" fontId="11" fillId="7" borderId="14" xfId="0" applyFont="1" applyFill="1" applyBorder="1" applyAlignment="1">
      <alignment horizontal="center" vertical="center"/>
    </xf>
    <xf numFmtId="0" fontId="21" fillId="7" borderId="5" xfId="0" applyFont="1" applyFill="1" applyBorder="1" applyAlignment="1">
      <alignment vertical="center"/>
    </xf>
    <xf numFmtId="0" fontId="0" fillId="7" borderId="14" xfId="0" applyFill="1" applyBorder="1" applyAlignment="1">
      <alignment vertical="center"/>
    </xf>
    <xf numFmtId="0" fontId="22" fillId="7" borderId="5" xfId="0" applyFont="1" applyFill="1" applyBorder="1" applyAlignment="1">
      <alignment vertical="center"/>
    </xf>
    <xf numFmtId="0" fontId="7" fillId="7" borderId="6" xfId="0" applyFont="1" applyFill="1" applyBorder="1" applyAlignment="1">
      <alignment horizontal="right" vertical="center"/>
    </xf>
    <xf numFmtId="0" fontId="22" fillId="7" borderId="13" xfId="0" applyFont="1" applyFill="1" applyBorder="1" applyAlignment="1">
      <alignment vertical="center"/>
    </xf>
    <xf numFmtId="0" fontId="10" fillId="7" borderId="0" xfId="0" applyFont="1" applyFill="1" applyAlignment="1">
      <alignment horizontal="center" vertical="center"/>
    </xf>
    <xf numFmtId="0" fontId="0" fillId="7" borderId="0" xfId="0" applyFill="1" applyAlignment="1">
      <alignment vertical="center"/>
    </xf>
    <xf numFmtId="0" fontId="0" fillId="7" borderId="0" xfId="0" applyFill="1" applyAlignment="1">
      <alignment horizontal="right" vertical="center"/>
    </xf>
    <xf numFmtId="0" fontId="11" fillId="7" borderId="0" xfId="0" applyFont="1" applyFill="1" applyAlignment="1">
      <alignment horizontal="center" vertical="center"/>
    </xf>
    <xf numFmtId="0" fontId="9" fillId="7" borderId="0" xfId="0" applyFont="1" applyFill="1" applyAlignment="1">
      <alignment vertical="center"/>
    </xf>
    <xf numFmtId="0" fontId="7" fillId="7" borderId="0" xfId="0" applyFont="1" applyFill="1" applyAlignment="1">
      <alignment horizontal="right" vertical="center"/>
    </xf>
    <xf numFmtId="0" fontId="27" fillId="7" borderId="14" xfId="0" applyFont="1" applyFill="1" applyBorder="1" applyAlignment="1">
      <alignment vertical="center"/>
    </xf>
    <xf numFmtId="0" fontId="27" fillId="7" borderId="0" xfId="0" applyFont="1" applyFill="1" applyAlignment="1">
      <alignment vertical="center"/>
    </xf>
    <xf numFmtId="0" fontId="27" fillId="7" borderId="12" xfId="0" applyFont="1" applyFill="1" applyBorder="1" applyAlignment="1">
      <alignment vertical="center"/>
    </xf>
    <xf numFmtId="0" fontId="27" fillId="7" borderId="6" xfId="0" applyFont="1" applyFill="1" applyBorder="1" applyAlignment="1">
      <alignment vertical="center"/>
    </xf>
    <xf numFmtId="2" fontId="29" fillId="8" borderId="10" xfId="0" applyNumberFormat="1" applyFont="1" applyFill="1" applyBorder="1" applyAlignment="1">
      <alignment horizontal="center" vertical="center"/>
    </xf>
    <xf numFmtId="0" fontId="0" fillId="0" borderId="26" xfId="0" applyBorder="1" applyAlignment="1">
      <alignment horizontal="center"/>
    </xf>
    <xf numFmtId="0" fontId="7" fillId="2" borderId="19" xfId="0" applyFont="1" applyFill="1" applyBorder="1" applyAlignment="1">
      <alignment horizontal="left" vertical="top" wrapText="1" indent="1"/>
    </xf>
    <xf numFmtId="0" fontId="0" fillId="2" borderId="3" xfId="0" applyFill="1" applyBorder="1" applyAlignment="1">
      <alignment horizontal="left" vertical="top" wrapText="1" indent="1"/>
    </xf>
    <xf numFmtId="0" fontId="0" fillId="2" borderId="34" xfId="0" applyFill="1" applyBorder="1" applyAlignment="1">
      <alignment horizontal="left" vertical="top" wrapText="1" indent="1"/>
    </xf>
    <xf numFmtId="0" fontId="0" fillId="2" borderId="10" xfId="0" applyFill="1" applyBorder="1" applyAlignment="1">
      <alignment horizontal="left" vertical="top" wrapText="1" indent="1"/>
    </xf>
    <xf numFmtId="0" fontId="0" fillId="2" borderId="0" xfId="0" applyFill="1" applyAlignment="1">
      <alignment horizontal="left" vertical="top" wrapText="1" indent="1"/>
    </xf>
    <xf numFmtId="0" fontId="0" fillId="2" borderId="11" xfId="0" applyFill="1" applyBorder="1" applyAlignment="1">
      <alignment horizontal="left" vertical="top" wrapText="1" indent="1"/>
    </xf>
    <xf numFmtId="0" fontId="7" fillId="2" borderId="1" xfId="0" applyFont="1" applyFill="1" applyBorder="1" applyAlignment="1">
      <alignment horizontal="left"/>
    </xf>
    <xf numFmtId="0" fontId="0" fillId="2" borderId="1" xfId="0" applyFill="1" applyBorder="1" applyAlignment="1">
      <alignment horizontal="left"/>
    </xf>
    <xf numFmtId="0" fontId="0" fillId="2" borderId="16" xfId="0" applyFill="1" applyBorder="1" applyAlignment="1">
      <alignment horizontal="left"/>
    </xf>
    <xf numFmtId="0" fontId="0" fillId="2" borderId="18" xfId="0" applyFill="1" applyBorder="1" applyAlignment="1">
      <alignment horizontal="left"/>
    </xf>
    <xf numFmtId="0" fontId="7" fillId="2" borderId="1" xfId="0" applyFont="1" applyFill="1" applyBorder="1" applyAlignment="1">
      <alignment horizontal="center"/>
    </xf>
    <xf numFmtId="0" fontId="7" fillId="2" borderId="16" xfId="0" applyFont="1" applyFill="1" applyBorder="1" applyAlignment="1">
      <alignment horizontal="center"/>
    </xf>
    <xf numFmtId="0" fontId="0" fillId="2" borderId="1" xfId="0" applyFill="1" applyBorder="1" applyAlignment="1">
      <alignment horizontal="center"/>
    </xf>
    <xf numFmtId="0" fontId="0" fillId="2" borderId="18" xfId="0" applyFill="1" applyBorder="1" applyAlignment="1">
      <alignment horizontal="center"/>
    </xf>
    <xf numFmtId="0" fontId="7" fillId="0" borderId="0" xfId="0" applyFont="1" applyAlignment="1" applyProtection="1">
      <alignment horizontal="left"/>
      <protection locked="0"/>
    </xf>
    <xf numFmtId="0" fontId="7" fillId="0" borderId="11" xfId="0" applyFont="1" applyBorder="1" applyAlignment="1" applyProtection="1">
      <alignment horizontal="left"/>
      <protection locked="0"/>
    </xf>
    <xf numFmtId="0" fontId="7" fillId="2" borderId="3" xfId="0" applyFont="1" applyFill="1" applyBorder="1" applyAlignment="1">
      <alignment vertical="top"/>
    </xf>
    <xf numFmtId="0" fontId="0" fillId="0" borderId="3" xfId="0" applyBorder="1" applyAlignment="1">
      <alignment vertical="top"/>
    </xf>
    <xf numFmtId="0" fontId="0" fillId="0" borderId="34"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6" xfId="0" applyBorder="1" applyAlignment="1">
      <alignment vertical="top"/>
    </xf>
    <xf numFmtId="0" fontId="0" fillId="0" borderId="24" xfId="0" applyBorder="1" applyAlignment="1">
      <alignment vertical="top"/>
    </xf>
    <xf numFmtId="49" fontId="22" fillId="7" borderId="1" xfId="0" applyNumberFormat="1" applyFont="1" applyFill="1" applyBorder="1" applyAlignment="1">
      <alignment horizontal="center" vertical="center"/>
    </xf>
    <xf numFmtId="0" fontId="7" fillId="2" borderId="0" xfId="0" applyFont="1" applyFill="1" applyAlignment="1">
      <alignment horizontal="left"/>
    </xf>
    <xf numFmtId="0" fontId="0" fillId="2" borderId="0" xfId="0" applyFill="1" applyAlignment="1">
      <alignment horizontal="left"/>
    </xf>
    <xf numFmtId="0" fontId="13" fillId="2" borderId="0" xfId="1" applyFill="1" applyAlignment="1" applyProtection="1">
      <alignment horizontal="left"/>
    </xf>
    <xf numFmtId="0" fontId="11" fillId="2" borderId="0" xfId="0" applyFont="1" applyFill="1" applyAlignment="1">
      <alignment horizontal="center" vertical="center"/>
    </xf>
    <xf numFmtId="0" fontId="7" fillId="2" borderId="18" xfId="0" applyFont="1" applyFill="1" applyBorder="1" applyAlignment="1">
      <alignment horizontal="left"/>
    </xf>
    <xf numFmtId="0" fontId="7" fillId="2" borderId="0" xfId="0" applyFont="1" applyFill="1" applyAlignment="1">
      <alignment horizontal="right"/>
    </xf>
    <xf numFmtId="0" fontId="13" fillId="2" borderId="1" xfId="1" applyFill="1" applyBorder="1" applyAlignment="1" applyProtection="1">
      <alignment horizontal="left"/>
    </xf>
    <xf numFmtId="0" fontId="0" fillId="2" borderId="15" xfId="0" applyFill="1" applyBorder="1" applyAlignment="1">
      <alignment horizontal="left"/>
    </xf>
    <xf numFmtId="0" fontId="10" fillId="2" borderId="0" xfId="0" applyFont="1" applyFill="1" applyAlignment="1">
      <alignment horizontal="center" vertical="center"/>
    </xf>
    <xf numFmtId="0" fontId="12" fillId="2" borderId="21" xfId="0" applyFont="1" applyFill="1" applyBorder="1" applyAlignment="1">
      <alignment horizontal="center"/>
    </xf>
    <xf numFmtId="0" fontId="12" fillId="2" borderId="22" xfId="0" applyFont="1" applyFill="1" applyBorder="1" applyAlignment="1">
      <alignment horizontal="center"/>
    </xf>
    <xf numFmtId="0" fontId="12" fillId="2" borderId="20" xfId="0" applyFont="1" applyFill="1" applyBorder="1" applyAlignment="1">
      <alignment horizontal="center"/>
    </xf>
    <xf numFmtId="0" fontId="14" fillId="2" borderId="0" xfId="0" applyFont="1" applyFill="1"/>
    <xf numFmtId="0" fontId="0" fillId="0" borderId="0" xfId="0"/>
    <xf numFmtId="0" fontId="7" fillId="2" borderId="0" xfId="0" applyFont="1" applyFill="1"/>
    <xf numFmtId="0" fontId="22" fillId="7" borderId="6" xfId="0" applyFont="1" applyFill="1" applyBorder="1" applyAlignment="1">
      <alignment horizontal="center" vertical="center"/>
    </xf>
    <xf numFmtId="0" fontId="22"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7" fillId="2" borderId="17" xfId="0" applyFont="1" applyFill="1" applyBorder="1" applyAlignment="1">
      <alignment horizontal="center"/>
    </xf>
    <xf numFmtId="0" fontId="7" fillId="0" borderId="0" xfId="0" applyFont="1" applyAlignment="1">
      <alignment horizontal="left" vertical="top" wrapText="1"/>
    </xf>
    <xf numFmtId="0" fontId="0" fillId="2" borderId="11" xfId="0" applyFill="1" applyBorder="1" applyAlignment="1">
      <alignment horizontal="left"/>
    </xf>
    <xf numFmtId="0" fontId="0" fillId="2" borderId="0" xfId="0" applyFill="1" applyAlignment="1">
      <alignment horizontal="right"/>
    </xf>
    <xf numFmtId="14" fontId="14" fillId="0" borderId="1" xfId="0" applyNumberFormat="1" applyFont="1" applyBorder="1" applyAlignment="1">
      <alignment horizontal="left"/>
    </xf>
    <xf numFmtId="14" fontId="14" fillId="0" borderId="18" xfId="0" applyNumberFormat="1" applyFont="1" applyBorder="1" applyAlignment="1">
      <alignment horizontal="left"/>
    </xf>
    <xf numFmtId="0" fontId="14" fillId="2" borderId="1" xfId="0" applyFont="1" applyFill="1" applyBorder="1" applyAlignment="1">
      <alignment horizontal="left"/>
    </xf>
    <xf numFmtId="0" fontId="14" fillId="2" borderId="16" xfId="0" applyFont="1" applyFill="1" applyBorder="1" applyAlignment="1">
      <alignment horizontal="left"/>
    </xf>
    <xf numFmtId="0" fontId="7" fillId="9" borderId="44" xfId="0" applyFont="1" applyFill="1" applyBorder="1" applyAlignment="1">
      <alignment horizontal="center"/>
    </xf>
    <xf numFmtId="0" fontId="0" fillId="9" borderId="45" xfId="0" applyFill="1" applyBorder="1" applyAlignment="1">
      <alignment horizontal="center"/>
    </xf>
    <xf numFmtId="0" fontId="29" fillId="0" borderId="28" xfId="0" applyFont="1" applyBorder="1" applyAlignment="1">
      <alignment horizontal="right"/>
    </xf>
    <xf numFmtId="0" fontId="29" fillId="0" borderId="29" xfId="0" applyFont="1" applyBorder="1" applyAlignment="1">
      <alignment horizontal="right"/>
    </xf>
    <xf numFmtId="0" fontId="7" fillId="9" borderId="35" xfId="0" applyFont="1" applyFill="1" applyBorder="1" applyAlignment="1">
      <alignment horizontal="center"/>
    </xf>
    <xf numFmtId="0" fontId="0" fillId="9" borderId="35" xfId="0" applyFill="1" applyBorder="1" applyAlignment="1">
      <alignment horizontal="center"/>
    </xf>
    <xf numFmtId="0" fontId="26" fillId="2" borderId="0" xfId="0" applyFont="1" applyFill="1" applyAlignment="1">
      <alignment horizontal="center"/>
    </xf>
    <xf numFmtId="0" fontId="0" fillId="3" borderId="48" xfId="0" applyFill="1" applyBorder="1"/>
    <xf numFmtId="0" fontId="0" fillId="0" borderId="37" xfId="0" applyBorder="1"/>
    <xf numFmtId="0" fontId="0" fillId="9" borderId="36" xfId="0" applyFill="1" applyBorder="1" applyAlignment="1">
      <alignment horizontal="center"/>
    </xf>
    <xf numFmtId="0" fontId="0" fillId="9" borderId="47" xfId="0" applyFill="1" applyBorder="1" applyAlignment="1">
      <alignment horizontal="center"/>
    </xf>
    <xf numFmtId="0" fontId="7" fillId="9" borderId="35" xfId="0" applyFont="1" applyFill="1" applyBorder="1" applyAlignment="1">
      <alignment horizontal="center" wrapText="1"/>
    </xf>
    <xf numFmtId="0" fontId="0" fillId="9" borderId="35" xfId="0" applyFill="1" applyBorder="1" applyAlignment="1">
      <alignment horizontal="center" wrapText="1"/>
    </xf>
    <xf numFmtId="0" fontId="0" fillId="9" borderId="37" xfId="0" applyFill="1" applyBorder="1" applyAlignment="1">
      <alignment horizontal="center"/>
    </xf>
    <xf numFmtId="0" fontId="0" fillId="9" borderId="8" xfId="0" applyFill="1" applyBorder="1" applyAlignment="1">
      <alignment horizontal="center"/>
    </xf>
    <xf numFmtId="0" fontId="19" fillId="0" borderId="6" xfId="2" applyFont="1" applyBorder="1" applyAlignment="1">
      <alignment horizontal="center" vertical="top"/>
    </xf>
    <xf numFmtId="0" fontId="17" fillId="5" borderId="28" xfId="2" applyFont="1" applyFill="1" applyBorder="1" applyAlignment="1">
      <alignment horizontal="center" vertical="center"/>
    </xf>
    <xf numFmtId="0" fontId="17" fillId="5" borderId="29" xfId="2" applyFont="1" applyFill="1" applyBorder="1" applyAlignment="1">
      <alignment horizontal="center" vertical="center"/>
    </xf>
    <xf numFmtId="0" fontId="17" fillId="5" borderId="30" xfId="2" applyFont="1" applyFill="1" applyBorder="1" applyAlignment="1">
      <alignment horizontal="center" vertical="center"/>
    </xf>
    <xf numFmtId="164" fontId="6" fillId="0" borderId="6" xfId="2" applyNumberFormat="1" applyBorder="1" applyAlignment="1">
      <alignment horizontal="center"/>
    </xf>
    <xf numFmtId="0" fontId="6" fillId="0" borderId="1" xfId="2" applyBorder="1" applyAlignment="1">
      <alignment horizontal="center"/>
    </xf>
    <xf numFmtId="0" fontId="16" fillId="0" borderId="0" xfId="2" applyFont="1" applyAlignment="1">
      <alignment horizontal="center" vertical="center" wrapText="1"/>
    </xf>
    <xf numFmtId="14" fontId="6" fillId="0" borderId="1" xfId="2" applyNumberFormat="1" applyBorder="1" applyAlignment="1">
      <alignment horizontal="center"/>
    </xf>
    <xf numFmtId="0" fontId="6" fillId="0" borderId="6" xfId="2" applyBorder="1" applyAlignment="1">
      <alignment horizontal="center"/>
    </xf>
    <xf numFmtId="0" fontId="23" fillId="6" borderId="17" xfId="2" applyFont="1" applyFill="1" applyBorder="1" applyAlignment="1">
      <alignment horizontal="center" vertical="center" wrapText="1"/>
    </xf>
    <xf numFmtId="0" fontId="17" fillId="6" borderId="1" xfId="2" applyFont="1" applyFill="1" applyBorder="1" applyAlignment="1">
      <alignment horizontal="center" vertical="center" wrapText="1"/>
    </xf>
    <xf numFmtId="0" fontId="17" fillId="6" borderId="18" xfId="2" applyFont="1" applyFill="1" applyBorder="1" applyAlignment="1">
      <alignment horizontal="center" vertical="center" wrapText="1"/>
    </xf>
    <xf numFmtId="0" fontId="5" fillId="0" borderId="22" xfId="2" applyFont="1" applyBorder="1" applyAlignment="1">
      <alignment horizontal="left"/>
    </xf>
    <xf numFmtId="0" fontId="16" fillId="0" borderId="23" xfId="2" applyFont="1" applyBorder="1" applyAlignment="1">
      <alignment horizontal="center"/>
    </xf>
    <xf numFmtId="0" fontId="16" fillId="0" borderId="6" xfId="2" applyFont="1" applyBorder="1" applyAlignment="1">
      <alignment horizontal="center"/>
    </xf>
    <xf numFmtId="0" fontId="16" fillId="0" borderId="24" xfId="2" applyFont="1" applyBorder="1" applyAlignment="1">
      <alignment horizontal="center"/>
    </xf>
    <xf numFmtId="0" fontId="5" fillId="0" borderId="1" xfId="2" applyFont="1" applyBorder="1" applyAlignment="1">
      <alignment horizontal="center"/>
    </xf>
    <xf numFmtId="0" fontId="17" fillId="0" borderId="10" xfId="2" applyFont="1" applyBorder="1" applyAlignment="1">
      <alignment horizontal="center"/>
    </xf>
    <xf numFmtId="0" fontId="17" fillId="0" borderId="0" xfId="2" applyFont="1" applyAlignment="1">
      <alignment horizontal="center"/>
    </xf>
    <xf numFmtId="0" fontId="5" fillId="0" borderId="6" xfId="2" applyFont="1" applyBorder="1" applyAlignment="1">
      <alignment horizontal="center"/>
    </xf>
    <xf numFmtId="0" fontId="5" fillId="0" borderId="6" xfId="2" applyFont="1" applyBorder="1"/>
    <xf numFmtId="0" fontId="16" fillId="0" borderId="6" xfId="2" applyFont="1" applyBorder="1" applyAlignment="1">
      <alignment horizontal="left"/>
    </xf>
    <xf numFmtId="0" fontId="16" fillId="0" borderId="1" xfId="2" applyFont="1" applyBorder="1" applyAlignment="1">
      <alignment horizontal="left"/>
    </xf>
    <xf numFmtId="0" fontId="5" fillId="0" borderId="1" xfId="2" applyFont="1" applyBorder="1" applyAlignment="1">
      <alignment horizontal="left"/>
    </xf>
    <xf numFmtId="0" fontId="5" fillId="0" borderId="6" xfId="2" applyFont="1" applyBorder="1" applyAlignment="1">
      <alignment horizontal="left"/>
    </xf>
    <xf numFmtId="0" fontId="16" fillId="0" borderId="1" xfId="2" applyFont="1" applyBorder="1" applyAlignment="1">
      <alignment horizontal="left" vertical="center"/>
    </xf>
    <xf numFmtId="0" fontId="16" fillId="0" borderId="10" xfId="2" applyFont="1" applyBorder="1" applyAlignment="1">
      <alignment horizontal="right" vertical="center" wrapText="1"/>
    </xf>
    <xf numFmtId="0" fontId="16" fillId="0" borderId="0" xfId="2" applyFont="1" applyAlignment="1">
      <alignment horizontal="right" vertical="center" wrapText="1"/>
    </xf>
    <xf numFmtId="0" fontId="16" fillId="0" borderId="31" xfId="2" applyFont="1" applyBorder="1" applyAlignment="1">
      <alignment horizontal="right" vertical="center" wrapText="1"/>
    </xf>
    <xf numFmtId="0" fontId="6" fillId="0" borderId="1" xfId="2" applyBorder="1" applyAlignment="1">
      <alignment horizontal="left"/>
    </xf>
    <xf numFmtId="0" fontId="24" fillId="5" borderId="7" xfId="2" applyFont="1" applyFill="1" applyBorder="1" applyAlignment="1">
      <alignment horizontal="center" vertical="center"/>
    </xf>
    <xf numFmtId="0" fontId="24" fillId="5" borderId="8" xfId="2" applyFont="1" applyFill="1" applyBorder="1" applyAlignment="1">
      <alignment horizontal="center" vertical="center"/>
    </xf>
    <xf numFmtId="0" fontId="24" fillId="5" borderId="9" xfId="2" applyFont="1" applyFill="1" applyBorder="1" applyAlignment="1">
      <alignment horizontal="center" vertical="center"/>
    </xf>
    <xf numFmtId="0" fontId="17" fillId="5" borderId="25" xfId="2" applyFont="1" applyFill="1" applyBorder="1" applyAlignment="1">
      <alignment horizontal="center" vertical="center"/>
    </xf>
    <xf numFmtId="0" fontId="17" fillId="5" borderId="26" xfId="2" applyFont="1" applyFill="1" applyBorder="1" applyAlignment="1">
      <alignment horizontal="center" vertical="center"/>
    </xf>
    <xf numFmtId="0" fontId="17" fillId="5" borderId="27" xfId="2" applyFont="1" applyFill="1" applyBorder="1" applyAlignment="1">
      <alignment horizontal="center" vertical="center"/>
    </xf>
    <xf numFmtId="0" fontId="18" fillId="6" borderId="17" xfId="2" applyFont="1" applyFill="1" applyBorder="1" applyAlignment="1">
      <alignment horizontal="center" vertical="center"/>
    </xf>
    <xf numFmtId="0" fontId="18" fillId="6" borderId="1" xfId="2" applyFont="1" applyFill="1" applyBorder="1" applyAlignment="1">
      <alignment horizontal="center" vertical="center"/>
    </xf>
    <xf numFmtId="0" fontId="18" fillId="6" borderId="18"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1" xfId="2" applyFont="1" applyFill="1" applyBorder="1" applyAlignment="1">
      <alignment horizontal="center" vertical="center"/>
    </xf>
    <xf numFmtId="0" fontId="17" fillId="6" borderId="18" xfId="2" applyFont="1" applyFill="1" applyBorder="1" applyAlignment="1">
      <alignment horizontal="center" vertical="center"/>
    </xf>
    <xf numFmtId="0" fontId="17" fillId="6" borderId="23" xfId="2" applyFont="1" applyFill="1" applyBorder="1" applyAlignment="1">
      <alignment horizontal="center" vertical="center"/>
    </xf>
    <xf numFmtId="0" fontId="17" fillId="6" borderId="6" xfId="2" applyFont="1" applyFill="1" applyBorder="1" applyAlignment="1">
      <alignment horizontal="center" vertical="center"/>
    </xf>
    <xf numFmtId="0" fontId="17" fillId="6" borderId="24" xfId="2" applyFont="1" applyFill="1" applyBorder="1" applyAlignment="1">
      <alignment horizontal="center" vertical="center"/>
    </xf>
    <xf numFmtId="0" fontId="23" fillId="0" borderId="10" xfId="2" applyFont="1" applyBorder="1" applyAlignment="1">
      <alignment horizontal="center"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23" fillId="0" borderId="6" xfId="2" applyFont="1" applyBorder="1" applyAlignment="1">
      <alignment horizontal="left"/>
    </xf>
    <xf numFmtId="0" fontId="16" fillId="0" borderId="10" xfId="2" applyFont="1" applyBorder="1" applyAlignment="1">
      <alignment vertical="center"/>
    </xf>
    <xf numFmtId="0" fontId="16" fillId="0" borderId="0" xfId="2" applyFont="1" applyAlignment="1">
      <alignment vertical="center"/>
    </xf>
    <xf numFmtId="0" fontId="16" fillId="0" borderId="5" xfId="2" applyFont="1" applyBorder="1" applyAlignment="1">
      <alignment vertical="center"/>
    </xf>
    <xf numFmtId="0" fontId="4" fillId="0" borderId="6" xfId="2" applyFont="1" applyBorder="1" applyAlignment="1">
      <alignment horizontal="left"/>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53439</xdr:colOff>
      <xdr:row>49</xdr:row>
      <xdr:rowOff>22414</xdr:rowOff>
    </xdr:from>
    <xdr:to>
      <xdr:col>21</xdr:col>
      <xdr:colOff>48867</xdr:colOff>
      <xdr:row>49</xdr:row>
      <xdr:rowOff>132142</xdr:rowOff>
    </xdr:to>
    <xdr:sp macro="" textlink="">
      <xdr:nvSpPr>
        <xdr:cNvPr id="21" name="Rectangle 6">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896285" y="6133068"/>
          <a:ext cx="112659"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95250</xdr:colOff>
          <xdr:row>50</xdr:row>
          <xdr:rowOff>171450</xdr:rowOff>
        </xdr:from>
        <xdr:to>
          <xdr:col>3</xdr:col>
          <xdr:colOff>69850</xdr:colOff>
          <xdr:row>52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0</xdr:rowOff>
        </xdr:from>
        <xdr:to>
          <xdr:col>12</xdr:col>
          <xdr:colOff>12700</xdr:colOff>
          <xdr:row>51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146050</xdr:rowOff>
        </xdr:from>
        <xdr:to>
          <xdr:col>18</xdr:col>
          <xdr:colOff>88900</xdr:colOff>
          <xdr:row>51</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50</xdr:row>
          <xdr:rowOff>184150</xdr:rowOff>
        </xdr:from>
        <xdr:to>
          <xdr:col>12</xdr:col>
          <xdr:colOff>12700</xdr:colOff>
          <xdr:row>52</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50800</xdr:colOff>
          <xdr:row>49</xdr:row>
          <xdr:rowOff>165100</xdr:rowOff>
        </xdr:from>
        <xdr:to>
          <xdr:col>37</xdr:col>
          <xdr:colOff>31750</xdr:colOff>
          <xdr:row>51</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50</xdr:row>
          <xdr:rowOff>184150</xdr:rowOff>
        </xdr:from>
        <xdr:to>
          <xdr:col>28</xdr:col>
          <xdr:colOff>19050</xdr:colOff>
          <xdr:row>52</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50</xdr:row>
          <xdr:rowOff>171450</xdr:rowOff>
        </xdr:from>
        <xdr:to>
          <xdr:col>45</xdr:col>
          <xdr:colOff>31750</xdr:colOff>
          <xdr:row>52</xdr:row>
          <xdr:rowOff>31750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69850</xdr:colOff>
          <xdr:row>49</xdr:row>
          <xdr:rowOff>152400</xdr:rowOff>
        </xdr:from>
        <xdr:to>
          <xdr:col>50</xdr:col>
          <xdr:colOff>31750</xdr:colOff>
          <xdr:row>51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127000</xdr:rowOff>
        </xdr:from>
        <xdr:to>
          <xdr:col>3</xdr:col>
          <xdr:colOff>57150</xdr:colOff>
          <xdr:row>33</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133350</xdr:rowOff>
        </xdr:from>
        <xdr:to>
          <xdr:col>3</xdr:col>
          <xdr:colOff>69850</xdr:colOff>
          <xdr:row>34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127000</xdr:rowOff>
        </xdr:from>
        <xdr:to>
          <xdr:col>3</xdr:col>
          <xdr:colOff>50800</xdr:colOff>
          <xdr:row>36</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133350</xdr:rowOff>
        </xdr:from>
        <xdr:to>
          <xdr:col>6</xdr:col>
          <xdr:colOff>38100</xdr:colOff>
          <xdr:row>35</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33</xdr:row>
          <xdr:rowOff>133350</xdr:rowOff>
        </xdr:from>
        <xdr:to>
          <xdr:col>17</xdr:col>
          <xdr:colOff>38100</xdr:colOff>
          <xdr:row>35</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127000</xdr:rowOff>
        </xdr:from>
        <xdr:to>
          <xdr:col>4</xdr:col>
          <xdr:colOff>50800</xdr:colOff>
          <xdr:row>57</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127000</xdr:rowOff>
        </xdr:from>
        <xdr:to>
          <xdr:col>8</xdr:col>
          <xdr:colOff>57150</xdr:colOff>
          <xdr:row>58</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133350</xdr:rowOff>
        </xdr:from>
        <xdr:to>
          <xdr:col>8</xdr:col>
          <xdr:colOff>50800</xdr:colOff>
          <xdr:row>59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133350</xdr:rowOff>
        </xdr:from>
        <xdr:to>
          <xdr:col>8</xdr:col>
          <xdr:colOff>50800</xdr:colOff>
          <xdr:row>60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59</xdr:row>
          <xdr:rowOff>127000</xdr:rowOff>
        </xdr:from>
        <xdr:to>
          <xdr:col>4</xdr:col>
          <xdr:colOff>57150</xdr:colOff>
          <xdr:row>61</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133350</xdr:rowOff>
        </xdr:from>
        <xdr:to>
          <xdr:col>8</xdr:col>
          <xdr:colOff>57150</xdr:colOff>
          <xdr:row>63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62</xdr:row>
          <xdr:rowOff>133350</xdr:rowOff>
        </xdr:from>
        <xdr:to>
          <xdr:col>8</xdr:col>
          <xdr:colOff>50800</xdr:colOff>
          <xdr:row>64</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63</xdr:row>
          <xdr:rowOff>146050</xdr:rowOff>
        </xdr:from>
        <xdr:to>
          <xdr:col>8</xdr:col>
          <xdr:colOff>38100</xdr:colOff>
          <xdr:row>65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49</xdr:row>
          <xdr:rowOff>165100</xdr:rowOff>
        </xdr:from>
        <xdr:to>
          <xdr:col>3</xdr:col>
          <xdr:colOff>76200</xdr:colOff>
          <xdr:row>51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37</xdr:row>
          <xdr:rowOff>127000</xdr:rowOff>
        </xdr:from>
        <xdr:to>
          <xdr:col>14</xdr:col>
          <xdr:colOff>69850</xdr:colOff>
          <xdr:row>39</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37</xdr:row>
          <xdr:rowOff>133350</xdr:rowOff>
        </xdr:from>
        <xdr:to>
          <xdr:col>20</xdr:col>
          <xdr:colOff>69850</xdr:colOff>
          <xdr:row>39</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37</xdr:row>
          <xdr:rowOff>127000</xdr:rowOff>
        </xdr:from>
        <xdr:to>
          <xdr:col>28</xdr:col>
          <xdr:colOff>76200</xdr:colOff>
          <xdr:row>39</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37</xdr:row>
          <xdr:rowOff>127000</xdr:rowOff>
        </xdr:from>
        <xdr:to>
          <xdr:col>33</xdr:col>
          <xdr:colOff>107950</xdr:colOff>
          <xdr:row>39</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971550</xdr:colOff>
          <xdr:row>10</xdr:row>
          <xdr:rowOff>57150</xdr:rowOff>
        </xdr:from>
        <xdr:to>
          <xdr:col>2</xdr:col>
          <xdr:colOff>12700</xdr:colOff>
          <xdr:row>11</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10</xdr:row>
          <xdr:rowOff>266700</xdr:rowOff>
        </xdr:from>
        <xdr:to>
          <xdr:col>2</xdr:col>
          <xdr:colOff>12700</xdr:colOff>
          <xdr:row>12</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965200</xdr:colOff>
          <xdr:row>11</xdr:row>
          <xdr:rowOff>184150</xdr:rowOff>
        </xdr:from>
        <xdr:to>
          <xdr:col>1</xdr:col>
          <xdr:colOff>1193800</xdr:colOff>
          <xdr:row>13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965200</xdr:colOff>
          <xdr:row>12</xdr:row>
          <xdr:rowOff>190500</xdr:rowOff>
        </xdr:from>
        <xdr:to>
          <xdr:col>1</xdr:col>
          <xdr:colOff>1193800</xdr:colOff>
          <xdr:row>14</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971550</xdr:colOff>
          <xdr:row>13</xdr:row>
          <xdr:rowOff>190500</xdr:rowOff>
        </xdr:from>
        <xdr:to>
          <xdr:col>2</xdr:col>
          <xdr:colOff>0</xdr:colOff>
          <xdr:row>15</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48</xdr:row>
          <xdr:rowOff>203200</xdr:rowOff>
        </xdr:from>
        <xdr:to>
          <xdr:col>1</xdr:col>
          <xdr:colOff>584200</xdr:colOff>
          <xdr:row>50</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48</xdr:row>
          <xdr:rowOff>203200</xdr:rowOff>
        </xdr:from>
        <xdr:to>
          <xdr:col>4</xdr:col>
          <xdr:colOff>12700</xdr:colOff>
          <xdr:row>50</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customerinterconnections@itctransco.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BW82"/>
  <sheetViews>
    <sheetView showGridLines="0" tabSelected="1" zoomScale="160" zoomScaleNormal="160" zoomScalePageLayoutView="130" workbookViewId="0">
      <selection activeCell="BM19" sqref="BM19"/>
    </sheetView>
  </sheetViews>
  <sheetFormatPr defaultColWidth="9.1796875" defaultRowHeight="12.5" x14ac:dyDescent="0.25"/>
  <cols>
    <col min="1" max="1" width="9.1796875" style="1"/>
    <col min="2" max="2" width="1.81640625" style="1" customWidth="1"/>
    <col min="3" max="12" width="1.7265625" style="1" customWidth="1"/>
    <col min="13" max="13" width="3.26953125" style="1" customWidth="1"/>
    <col min="14" max="17" width="1.7265625" style="1" customWidth="1"/>
    <col min="18" max="18" width="2.453125" style="1" customWidth="1"/>
    <col min="19" max="23" width="1.7265625" style="1" customWidth="1"/>
    <col min="24" max="24" width="1.453125" style="1" customWidth="1"/>
    <col min="25" max="32" width="1.7265625" style="1" customWidth="1"/>
    <col min="33" max="33" width="2.81640625" style="1" customWidth="1"/>
    <col min="34" max="48" width="1.7265625" style="1" customWidth="1"/>
    <col min="49" max="49" width="1" style="1" customWidth="1"/>
    <col min="50" max="50" width="0.81640625" style="1" customWidth="1"/>
    <col min="51" max="51" width="7" style="1" customWidth="1"/>
    <col min="52" max="52" width="6.453125" style="1" customWidth="1"/>
    <col min="53" max="53" width="1.453125" style="1" customWidth="1"/>
    <col min="54" max="54" width="2.453125" style="1" customWidth="1"/>
    <col min="55" max="55" width="0.453125" style="1" customWidth="1"/>
    <col min="56" max="56" width="0.81640625" style="1" customWidth="1"/>
    <col min="57" max="58" width="1.7265625" style="1" hidden="1" customWidth="1"/>
    <col min="59" max="60" width="0.453125" style="1" customWidth="1"/>
    <col min="61" max="61" width="1.81640625" style="1" customWidth="1"/>
    <col min="62" max="62" width="0.7265625" style="1" customWidth="1"/>
    <col min="63" max="63" width="1.453125" style="1" customWidth="1"/>
    <col min="64" max="64" width="5.81640625" style="1" customWidth="1"/>
    <col min="65" max="16384" width="9.1796875" style="1"/>
  </cols>
  <sheetData>
    <row r="1" spans="2:63" ht="13" thickBot="1" x14ac:dyDescent="0.3"/>
    <row r="2" spans="2:63" ht="9" customHeight="1" x14ac:dyDescent="0.25">
      <c r="B2" s="6"/>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2"/>
    </row>
    <row r="3" spans="2:63" ht="19.5" customHeight="1" x14ac:dyDescent="0.25">
      <c r="B3" s="7"/>
      <c r="C3" s="184" t="s">
        <v>151</v>
      </c>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27"/>
      <c r="AP3" s="193" t="s">
        <v>39</v>
      </c>
      <c r="AQ3" s="194"/>
      <c r="AR3" s="194"/>
      <c r="AS3" s="194"/>
      <c r="AT3" s="194"/>
      <c r="AU3" s="194"/>
      <c r="AV3" s="194"/>
      <c r="AW3" s="194"/>
      <c r="AX3" s="194"/>
      <c r="AY3" s="194"/>
      <c r="AZ3" s="194"/>
      <c r="BA3" s="194"/>
      <c r="BB3" s="194"/>
      <c r="BC3" s="194"/>
      <c r="BD3" s="194"/>
      <c r="BE3" s="194"/>
      <c r="BF3" s="194"/>
      <c r="BG3" s="194"/>
      <c r="BH3" s="194"/>
      <c r="BI3" s="194"/>
      <c r="BJ3" s="195"/>
      <c r="BK3" s="8"/>
    </row>
    <row r="4" spans="2:63" ht="10.5" customHeight="1" x14ac:dyDescent="0.25">
      <c r="B4" s="7"/>
      <c r="C4" s="27"/>
      <c r="D4" s="27"/>
      <c r="E4" s="27"/>
      <c r="F4" s="27"/>
      <c r="G4" s="27"/>
      <c r="H4" s="27"/>
      <c r="I4" s="27"/>
      <c r="J4" s="28"/>
      <c r="K4" s="29"/>
      <c r="L4" s="30"/>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132"/>
      <c r="AQ4" s="140"/>
      <c r="AR4" s="140"/>
      <c r="AS4" s="140"/>
      <c r="AT4" s="140"/>
      <c r="AU4" s="141"/>
      <c r="AV4" s="141"/>
      <c r="AW4" s="140"/>
      <c r="AX4" s="142" t="s">
        <v>5</v>
      </c>
      <c r="AY4" s="191"/>
      <c r="AZ4" s="191"/>
      <c r="BA4" s="191"/>
      <c r="BB4" s="191"/>
      <c r="BC4" s="191"/>
      <c r="BD4" s="191"/>
      <c r="BE4" s="191"/>
      <c r="BF4" s="191"/>
      <c r="BG4" s="191"/>
      <c r="BH4" s="191"/>
      <c r="BI4" s="191"/>
      <c r="BJ4" s="133"/>
      <c r="BK4" s="34"/>
    </row>
    <row r="5" spans="2:63" ht="11.25" customHeight="1" x14ac:dyDescent="0.25">
      <c r="B5" s="7"/>
      <c r="C5" s="179" t="s">
        <v>152</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32"/>
      <c r="AP5" s="134"/>
      <c r="AQ5" s="143"/>
      <c r="AR5" s="144"/>
      <c r="AS5" s="144"/>
      <c r="AT5" s="144"/>
      <c r="AU5" s="144"/>
      <c r="AV5" s="144"/>
      <c r="AW5" s="144"/>
      <c r="AX5" s="142" t="s">
        <v>6</v>
      </c>
      <c r="AY5" s="175"/>
      <c r="AZ5" s="175"/>
      <c r="BA5" s="175"/>
      <c r="BB5" s="175"/>
      <c r="BC5" s="175"/>
      <c r="BD5" s="175"/>
      <c r="BE5" s="175"/>
      <c r="BF5" s="175"/>
      <c r="BG5" s="175"/>
      <c r="BH5" s="175"/>
      <c r="BI5" s="175"/>
      <c r="BJ5" s="135"/>
      <c r="BK5" s="34"/>
    </row>
    <row r="6" spans="2:63" ht="11.25" customHeight="1" x14ac:dyDescent="0.25">
      <c r="B6" s="7"/>
      <c r="C6" s="28"/>
      <c r="D6" s="28"/>
      <c r="E6" s="28"/>
      <c r="F6" s="28"/>
      <c r="G6" s="28"/>
      <c r="H6" s="28"/>
      <c r="I6" s="28"/>
      <c r="J6" s="28"/>
      <c r="K6" s="29"/>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136"/>
      <c r="AQ6" s="141"/>
      <c r="AR6" s="141"/>
      <c r="AS6" s="141"/>
      <c r="AT6" s="141"/>
      <c r="AU6" s="141"/>
      <c r="AV6" s="141"/>
      <c r="AW6" s="141"/>
      <c r="AX6" s="145" t="s">
        <v>153</v>
      </c>
      <c r="AY6" s="175"/>
      <c r="AZ6" s="175"/>
      <c r="BA6" s="175"/>
      <c r="BB6" s="175"/>
      <c r="BC6" s="175"/>
      <c r="BD6" s="175"/>
      <c r="BE6" s="175"/>
      <c r="BF6" s="175"/>
      <c r="BG6" s="175"/>
      <c r="BH6" s="175"/>
      <c r="BI6" s="175"/>
      <c r="BJ6" s="137"/>
      <c r="BK6" s="34"/>
    </row>
    <row r="7" spans="2:63" ht="11.25" customHeight="1" x14ac:dyDescent="0.25">
      <c r="B7" s="7"/>
      <c r="C7" s="28"/>
      <c r="D7" s="28"/>
      <c r="E7" s="28"/>
      <c r="F7" s="28"/>
      <c r="G7" s="28"/>
      <c r="H7" s="33"/>
      <c r="I7" s="28"/>
      <c r="J7" s="30"/>
      <c r="K7" s="29"/>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141"/>
      <c r="AQ7" s="141"/>
      <c r="AR7" s="141"/>
      <c r="AS7" s="141"/>
      <c r="AT7" s="141"/>
      <c r="AU7" s="141"/>
      <c r="AV7" s="141"/>
      <c r="AW7" s="141"/>
      <c r="AX7" s="145" t="s">
        <v>154</v>
      </c>
      <c r="AY7" s="175"/>
      <c r="AZ7" s="175"/>
      <c r="BA7" s="175"/>
      <c r="BB7" s="175"/>
      <c r="BC7" s="175"/>
      <c r="BD7" s="175"/>
      <c r="BE7" s="175"/>
      <c r="BF7" s="175"/>
      <c r="BG7" s="175"/>
      <c r="BH7" s="175"/>
      <c r="BI7" s="175"/>
      <c r="BJ7" s="139"/>
      <c r="BK7" s="34"/>
    </row>
    <row r="8" spans="2:63" ht="11.25" customHeight="1" x14ac:dyDescent="0.25">
      <c r="B8" s="7"/>
      <c r="C8" s="28"/>
      <c r="D8" s="28"/>
      <c r="E8" s="28"/>
      <c r="F8" s="28"/>
      <c r="G8" s="28"/>
      <c r="H8" s="33"/>
      <c r="I8" s="28"/>
      <c r="J8" s="30"/>
      <c r="K8" s="29"/>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146"/>
      <c r="AQ8" s="147"/>
      <c r="AR8" s="147"/>
      <c r="AS8" s="147"/>
      <c r="AT8" s="147"/>
      <c r="AU8" s="147"/>
      <c r="AV8" s="147"/>
      <c r="AW8" s="147"/>
      <c r="AX8" s="145" t="s">
        <v>143</v>
      </c>
      <c r="AY8" s="175"/>
      <c r="AZ8" s="175"/>
      <c r="BA8" s="175"/>
      <c r="BB8" s="175"/>
      <c r="BC8" s="175"/>
      <c r="BD8" s="175"/>
      <c r="BE8" s="175"/>
      <c r="BF8" s="175"/>
      <c r="BG8" s="175"/>
      <c r="BH8" s="175"/>
      <c r="BI8" s="175"/>
      <c r="BJ8" s="137"/>
      <c r="BK8" s="34"/>
    </row>
    <row r="9" spans="2:63" ht="11.25" customHeight="1" x14ac:dyDescent="0.25">
      <c r="B9" s="7"/>
      <c r="C9" s="28"/>
      <c r="D9" s="28"/>
      <c r="E9" s="28"/>
      <c r="F9" s="28"/>
      <c r="G9" s="28"/>
      <c r="H9" s="33"/>
      <c r="I9" s="28"/>
      <c r="J9" s="30"/>
      <c r="K9" s="29"/>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148"/>
      <c r="AQ9" s="149"/>
      <c r="AR9" s="149"/>
      <c r="AS9" s="149"/>
      <c r="AT9" s="149"/>
      <c r="AU9" s="149"/>
      <c r="AV9" s="149"/>
      <c r="AW9" s="149"/>
      <c r="AX9" s="138" t="s">
        <v>144</v>
      </c>
      <c r="AY9" s="192"/>
      <c r="AZ9" s="192"/>
      <c r="BA9" s="192"/>
      <c r="BB9" s="192"/>
      <c r="BC9" s="192"/>
      <c r="BD9" s="192"/>
      <c r="BE9" s="192"/>
      <c r="BF9" s="192"/>
      <c r="BG9" s="192"/>
      <c r="BH9" s="192"/>
      <c r="BI9" s="192"/>
      <c r="BJ9" s="139"/>
      <c r="BK9" s="34"/>
    </row>
    <row r="10" spans="2:63" ht="3" customHeight="1" x14ac:dyDescent="0.25">
      <c r="B10" s="7"/>
      <c r="C10" s="28"/>
      <c r="D10" s="28"/>
      <c r="E10" s="28"/>
      <c r="F10" s="28"/>
      <c r="G10" s="28"/>
      <c r="H10" s="33"/>
      <c r="I10" s="28"/>
      <c r="J10" s="30"/>
      <c r="K10" s="29"/>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8"/>
    </row>
    <row r="11" spans="2:63" ht="13" x14ac:dyDescent="0.3">
      <c r="B11" s="7"/>
      <c r="C11" s="5" t="s">
        <v>3</v>
      </c>
      <c r="D11" s="5"/>
      <c r="BK11" s="8"/>
    </row>
    <row r="12" spans="2:63" x14ac:dyDescent="0.25">
      <c r="B12" s="7"/>
      <c r="C12" s="35" t="s">
        <v>4</v>
      </c>
      <c r="BK12" s="8"/>
    </row>
    <row r="13" spans="2:63" x14ac:dyDescent="0.25">
      <c r="B13" s="7"/>
      <c r="C13" s="35" t="s">
        <v>32</v>
      </c>
      <c r="BK13" s="8"/>
    </row>
    <row r="14" spans="2:63" x14ac:dyDescent="0.25">
      <c r="B14" s="7"/>
      <c r="C14" s="35" t="s">
        <v>155</v>
      </c>
      <c r="BK14" s="8"/>
    </row>
    <row r="15" spans="2:63" x14ac:dyDescent="0.25">
      <c r="B15" s="7"/>
      <c r="C15" s="35" t="s">
        <v>38</v>
      </c>
      <c r="BK15" s="8"/>
    </row>
    <row r="16" spans="2:63" x14ac:dyDescent="0.25">
      <c r="B16" s="7"/>
      <c r="C16" s="35" t="s">
        <v>176</v>
      </c>
      <c r="BK16" s="8"/>
    </row>
    <row r="17" spans="2:63" ht="28.5" customHeight="1" x14ac:dyDescent="0.25">
      <c r="B17" s="94"/>
      <c r="C17" s="131" t="s">
        <v>54</v>
      </c>
      <c r="D17" s="197" t="s">
        <v>156</v>
      </c>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8"/>
    </row>
    <row r="18" spans="2:63" x14ac:dyDescent="0.25">
      <c r="B18" s="7"/>
      <c r="C18" s="35">
        <v>6</v>
      </c>
      <c r="D18" s="176" t="s">
        <v>65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98"/>
    </row>
    <row r="19" spans="2:63" x14ac:dyDescent="0.25">
      <c r="B19" s="7"/>
      <c r="C19" s="35"/>
      <c r="D19" s="181" t="s">
        <v>76</v>
      </c>
      <c r="E19" s="181"/>
      <c r="F19" s="181"/>
      <c r="G19" s="181"/>
      <c r="H19" s="181"/>
      <c r="I19" s="181"/>
      <c r="J19" s="178" t="s">
        <v>177</v>
      </c>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BK19" s="8"/>
    </row>
    <row r="20" spans="2:63" x14ac:dyDescent="0.25">
      <c r="B20" s="7"/>
      <c r="C20" s="35"/>
      <c r="E20" s="181"/>
      <c r="F20" s="199"/>
      <c r="G20" s="199"/>
      <c r="H20" s="199"/>
      <c r="I20" s="199"/>
      <c r="J20" s="176"/>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K20" s="8"/>
    </row>
    <row r="21" spans="2:63" x14ac:dyDescent="0.25">
      <c r="B21" s="9"/>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1"/>
    </row>
    <row r="22" spans="2:63" ht="13" x14ac:dyDescent="0.3">
      <c r="B22" s="7"/>
      <c r="C22" s="5" t="s">
        <v>2</v>
      </c>
      <c r="D22" s="5"/>
      <c r="BK22" s="8"/>
    </row>
    <row r="23" spans="2:63" x14ac:dyDescent="0.25">
      <c r="B23" s="14"/>
      <c r="C23" s="2" t="s">
        <v>8</v>
      </c>
      <c r="D23" s="2"/>
      <c r="E23" s="2"/>
      <c r="F23" s="2"/>
      <c r="G23" s="2"/>
      <c r="H23" s="2"/>
      <c r="I23" s="2"/>
      <c r="J23" s="2"/>
      <c r="K23" s="2"/>
      <c r="L23" s="2"/>
      <c r="M23" s="2"/>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80"/>
    </row>
    <row r="24" spans="2:63" x14ac:dyDescent="0.25">
      <c r="B24" s="14"/>
      <c r="C24" s="2" t="s">
        <v>9</v>
      </c>
      <c r="D24" s="2"/>
      <c r="E24" s="2"/>
      <c r="F24" s="2"/>
      <c r="G24" s="2"/>
      <c r="H24" s="2"/>
      <c r="I24" s="2"/>
      <c r="J24" s="2"/>
      <c r="K24" s="36"/>
      <c r="L24" s="2"/>
      <c r="M24" s="2"/>
      <c r="N24" s="15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66" t="s">
        <v>37</v>
      </c>
      <c r="AZ24" s="70"/>
      <c r="BA24" s="200"/>
      <c r="BB24" s="200"/>
      <c r="BC24" s="200"/>
      <c r="BD24" s="200"/>
      <c r="BE24" s="200"/>
      <c r="BF24" s="200"/>
      <c r="BG24" s="200"/>
      <c r="BH24" s="200"/>
      <c r="BI24" s="200"/>
      <c r="BJ24" s="200"/>
      <c r="BK24" s="201"/>
    </row>
    <row r="25" spans="2:63" x14ac:dyDescent="0.25">
      <c r="B25" s="14"/>
      <c r="C25" s="2" t="s">
        <v>10</v>
      </c>
      <c r="D25" s="2"/>
      <c r="E25" s="2"/>
      <c r="F25" s="2"/>
      <c r="G25" s="2"/>
      <c r="H25" s="2"/>
      <c r="I25" s="2"/>
      <c r="J25" s="2"/>
      <c r="K25" s="2"/>
      <c r="L25" s="2"/>
      <c r="M25" s="2"/>
      <c r="N25" s="15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61"/>
    </row>
    <row r="26" spans="2:63" x14ac:dyDescent="0.25">
      <c r="B26" s="14"/>
      <c r="C26" s="2" t="s">
        <v>11</v>
      </c>
      <c r="D26" s="2"/>
      <c r="E26" s="2"/>
      <c r="F26" s="2"/>
      <c r="G26" s="23"/>
      <c r="H26" s="2"/>
      <c r="I26" s="2"/>
      <c r="J26" s="2"/>
      <c r="K26" s="2"/>
      <c r="L26" s="2"/>
      <c r="M26" s="2"/>
      <c r="N26" s="2"/>
      <c r="O26" s="2"/>
      <c r="P26" s="2"/>
      <c r="Q26" s="2"/>
      <c r="R26" s="158"/>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61"/>
    </row>
    <row r="27" spans="2:63" x14ac:dyDescent="0.25">
      <c r="B27" s="16"/>
      <c r="C27" s="3" t="s">
        <v>12</v>
      </c>
      <c r="D27" s="3"/>
      <c r="E27" s="3"/>
      <c r="F27" s="2"/>
      <c r="G27" s="19"/>
      <c r="H27" s="2"/>
      <c r="I27" s="2"/>
      <c r="J27" s="2"/>
      <c r="K27" s="2"/>
      <c r="L27" s="2"/>
      <c r="M27" s="2"/>
      <c r="N27" s="2"/>
      <c r="O27" s="2"/>
      <c r="P27" s="36"/>
      <c r="Q27" s="2"/>
      <c r="R27" s="182"/>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61"/>
    </row>
    <row r="28" spans="2:63" x14ac:dyDescent="0.25">
      <c r="B28" s="16"/>
      <c r="C28" s="2" t="s">
        <v>13</v>
      </c>
      <c r="D28" s="3"/>
      <c r="E28" s="4"/>
      <c r="F28" s="3"/>
      <c r="G28" s="3"/>
      <c r="H28" s="3"/>
      <c r="I28" s="3"/>
      <c r="J28" s="3"/>
      <c r="K28" s="3"/>
      <c r="L28" s="13"/>
      <c r="M28" s="183"/>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61"/>
    </row>
    <row r="29" spans="2:63" x14ac:dyDescent="0.25">
      <c r="B29" s="14"/>
      <c r="D29" s="2"/>
      <c r="E29" s="2"/>
      <c r="F29" s="2"/>
      <c r="G29" s="2"/>
      <c r="H29" s="2"/>
      <c r="I29" s="2"/>
      <c r="J29" s="2"/>
      <c r="K29" s="2"/>
      <c r="L29" s="13"/>
      <c r="M29" s="183"/>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61"/>
    </row>
    <row r="30" spans="2:63" x14ac:dyDescent="0.25">
      <c r="B30" s="14"/>
      <c r="C30" s="2"/>
      <c r="D30" s="2"/>
      <c r="E30" s="2"/>
      <c r="F30" s="2"/>
      <c r="G30" s="2"/>
      <c r="H30" s="2"/>
      <c r="I30" s="2"/>
      <c r="J30" s="2"/>
      <c r="K30" s="2"/>
      <c r="L30" s="13"/>
      <c r="M30" s="74" t="s">
        <v>14</v>
      </c>
      <c r="N30" s="66"/>
      <c r="O30" s="2"/>
      <c r="P30" s="159"/>
      <c r="Q30" s="159"/>
      <c r="R30" s="159"/>
      <c r="S30" s="159"/>
      <c r="T30" s="159"/>
      <c r="U30" s="159"/>
      <c r="V30" s="159"/>
      <c r="W30" s="159"/>
      <c r="X30" s="159"/>
      <c r="Y30" s="159"/>
      <c r="Z30" s="159"/>
      <c r="AA30" s="159"/>
      <c r="AB30" s="159"/>
      <c r="AC30" s="159"/>
      <c r="AD30" s="159"/>
      <c r="AE30" s="159"/>
      <c r="AF30" s="159"/>
      <c r="AG30" s="159"/>
      <c r="AH30" s="159"/>
      <c r="AI30" s="159"/>
      <c r="AJ30" s="159"/>
      <c r="AK30" s="160"/>
      <c r="AL30" s="74" t="s">
        <v>15</v>
      </c>
      <c r="AM30" s="66"/>
      <c r="AN30" s="66"/>
      <c r="AO30" s="158"/>
      <c r="AP30" s="202"/>
      <c r="AQ30" s="202"/>
      <c r="AR30" s="202"/>
      <c r="AS30" s="202"/>
      <c r="AT30" s="202"/>
      <c r="AU30" s="202"/>
      <c r="AV30" s="203"/>
      <c r="AW30" s="74" t="s">
        <v>16</v>
      </c>
      <c r="AX30" s="66"/>
      <c r="AY30" s="2"/>
      <c r="AZ30" s="159"/>
      <c r="BA30" s="159"/>
      <c r="BB30" s="159"/>
      <c r="BC30" s="159"/>
      <c r="BD30" s="159"/>
      <c r="BE30" s="159"/>
      <c r="BF30" s="159"/>
      <c r="BG30" s="159"/>
      <c r="BH30" s="159"/>
      <c r="BI30" s="159"/>
      <c r="BJ30" s="159"/>
      <c r="BK30" s="161"/>
    </row>
    <row r="31" spans="2:63" x14ac:dyDescent="0.25">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1"/>
    </row>
    <row r="32" spans="2:63" s="108" customFormat="1" ht="13" x14ac:dyDescent="0.3">
      <c r="B32" s="107"/>
      <c r="C32" s="5" t="s">
        <v>127</v>
      </c>
      <c r="BK32" s="109"/>
    </row>
    <row r="33" spans="2:63" s="108" customFormat="1" x14ac:dyDescent="0.25">
      <c r="B33" s="107"/>
      <c r="D33" s="105" t="s">
        <v>124</v>
      </c>
      <c r="BK33" s="109"/>
    </row>
    <row r="34" spans="2:63" s="108" customFormat="1" x14ac:dyDescent="0.25">
      <c r="B34" s="107"/>
      <c r="D34" s="93" t="s">
        <v>173</v>
      </c>
      <c r="BK34" s="109"/>
    </row>
    <row r="35" spans="2:63" s="105" customFormat="1" x14ac:dyDescent="0.25">
      <c r="B35" s="104"/>
      <c r="G35" s="110" t="s">
        <v>125</v>
      </c>
      <c r="R35" s="110" t="s">
        <v>126</v>
      </c>
      <c r="BK35" s="106"/>
    </row>
    <row r="36" spans="2:63" s="105" customFormat="1" x14ac:dyDescent="0.25">
      <c r="B36" s="104"/>
      <c r="D36" s="93" t="s">
        <v>160</v>
      </c>
      <c r="G36" s="110"/>
      <c r="R36" s="110"/>
      <c r="BK36" s="106"/>
    </row>
    <row r="37" spans="2:63" x14ac:dyDescent="0.25">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1"/>
    </row>
    <row r="38" spans="2:63" ht="13" x14ac:dyDescent="0.3">
      <c r="B38" s="7"/>
      <c r="C38" s="5" t="s">
        <v>1</v>
      </c>
      <c r="D38" s="5"/>
      <c r="BK38" s="8"/>
    </row>
    <row r="39" spans="2:63" x14ac:dyDescent="0.25">
      <c r="B39" s="14"/>
      <c r="C39" s="36" t="s">
        <v>163</v>
      </c>
      <c r="D39" s="2"/>
      <c r="E39" s="2"/>
      <c r="F39" s="2"/>
      <c r="G39" s="2"/>
      <c r="H39" s="2"/>
      <c r="I39" s="2"/>
      <c r="J39" s="2"/>
      <c r="K39" s="2"/>
      <c r="L39" s="2"/>
      <c r="M39" s="91"/>
      <c r="N39" s="66"/>
      <c r="O39" s="66" t="s">
        <v>164</v>
      </c>
      <c r="P39" s="66"/>
      <c r="Q39" s="66"/>
      <c r="R39" s="66"/>
      <c r="S39" s="91"/>
      <c r="T39" s="66"/>
      <c r="U39" s="66" t="s">
        <v>165</v>
      </c>
      <c r="V39" s="66"/>
      <c r="W39" s="66"/>
      <c r="X39" s="66"/>
      <c r="Y39" s="66"/>
      <c r="Z39" s="66"/>
      <c r="AA39" s="66"/>
      <c r="AB39" s="66"/>
      <c r="AC39" s="66" t="s">
        <v>166</v>
      </c>
      <c r="AD39" s="66"/>
      <c r="AE39" s="66"/>
      <c r="AF39" s="66"/>
      <c r="AG39" s="66"/>
      <c r="AH39" s="66"/>
      <c r="AI39" s="66" t="s">
        <v>167</v>
      </c>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92"/>
    </row>
    <row r="40" spans="2:63" x14ac:dyDescent="0.25">
      <c r="B40" s="14"/>
      <c r="C40" s="2" t="s">
        <v>17</v>
      </c>
      <c r="D40" s="2"/>
      <c r="E40" s="2"/>
      <c r="F40" s="2"/>
      <c r="G40" s="2"/>
      <c r="H40" s="2"/>
      <c r="I40" s="2"/>
      <c r="J40" s="2"/>
      <c r="K40" s="2"/>
      <c r="L40" s="2"/>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80"/>
    </row>
    <row r="41" spans="2:63" x14ac:dyDescent="0.25">
      <c r="B41" s="14"/>
      <c r="C41" s="36" t="s">
        <v>119</v>
      </c>
      <c r="D41" s="2"/>
      <c r="E41" s="2"/>
      <c r="F41" s="2"/>
      <c r="G41" s="2"/>
      <c r="H41" s="2"/>
      <c r="I41" s="2"/>
      <c r="J41" s="2"/>
      <c r="K41" s="2"/>
      <c r="L41" s="2"/>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80"/>
    </row>
    <row r="42" spans="2:63" x14ac:dyDescent="0.25">
      <c r="B42" s="14"/>
      <c r="C42" s="36" t="s">
        <v>120</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15"/>
    </row>
    <row r="43" spans="2:63" x14ac:dyDescent="0.25">
      <c r="B43" s="14"/>
      <c r="C43" s="36" t="s">
        <v>118</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15"/>
    </row>
    <row r="44" spans="2:63" x14ac:dyDescent="0.25">
      <c r="B44" s="16"/>
      <c r="C44" s="168"/>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70"/>
    </row>
    <row r="45" spans="2:63" x14ac:dyDescent="0.25">
      <c r="B45" s="7"/>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2"/>
    </row>
    <row r="46" spans="2:63" x14ac:dyDescent="0.25">
      <c r="B46" s="101"/>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4"/>
    </row>
    <row r="47" spans="2:63" x14ac:dyDescent="0.25">
      <c r="B47" s="101"/>
      <c r="C47" s="91" t="s">
        <v>121</v>
      </c>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92"/>
    </row>
    <row r="48" spans="2:63" x14ac:dyDescent="0.25">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1"/>
    </row>
    <row r="49" spans="2:75" ht="13" x14ac:dyDescent="0.3">
      <c r="B49" s="7"/>
      <c r="C49" s="5" t="s">
        <v>0</v>
      </c>
      <c r="D49" s="5"/>
      <c r="BK49" s="8"/>
      <c r="BN49" s="188"/>
      <c r="BO49" s="189"/>
      <c r="BP49" s="189"/>
      <c r="BQ49" s="189"/>
      <c r="BR49" s="189"/>
      <c r="BS49" s="189"/>
      <c r="BT49" s="189"/>
      <c r="BU49" s="189"/>
      <c r="BV49" s="189"/>
      <c r="BW49" s="189"/>
    </row>
    <row r="50" spans="2:75" x14ac:dyDescent="0.25">
      <c r="B50" s="7"/>
      <c r="C50" s="1" t="s">
        <v>31</v>
      </c>
      <c r="W50" s="166" t="s">
        <v>77</v>
      </c>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7"/>
      <c r="BN50" s="190"/>
      <c r="BO50" s="189"/>
      <c r="BP50" s="189"/>
      <c r="BQ50" s="189"/>
      <c r="BR50" s="189"/>
      <c r="BS50" s="189"/>
      <c r="BT50" s="189"/>
      <c r="BU50" s="189"/>
      <c r="BV50" s="189"/>
      <c r="BW50" s="189"/>
    </row>
    <row r="51" spans="2:75" ht="15" customHeight="1" thickBot="1" x14ac:dyDescent="0.3">
      <c r="B51" s="7"/>
      <c r="C51" s="20"/>
      <c r="D51" s="20"/>
      <c r="E51" t="s">
        <v>34</v>
      </c>
      <c r="F51"/>
      <c r="G51"/>
      <c r="H51"/>
      <c r="I51"/>
      <c r="J51"/>
      <c r="K51"/>
      <c r="M51" s="1" t="s">
        <v>7</v>
      </c>
      <c r="N51" s="23"/>
      <c r="O51"/>
      <c r="P51"/>
      <c r="Q51"/>
      <c r="R51"/>
      <c r="S51" s="96" t="s">
        <v>168</v>
      </c>
      <c r="T51"/>
      <c r="V51"/>
      <c r="W51"/>
      <c r="X51"/>
      <c r="Y51"/>
      <c r="Z51"/>
      <c r="AA51"/>
      <c r="AB51"/>
      <c r="AD51"/>
      <c r="AE51"/>
      <c r="AF51"/>
      <c r="AG51" s="151"/>
      <c r="AH51"/>
      <c r="AI51"/>
      <c r="AJ51"/>
      <c r="AK51"/>
      <c r="AL51" s="23" t="s">
        <v>35</v>
      </c>
      <c r="AM51"/>
      <c r="AN51"/>
      <c r="AP51"/>
      <c r="AQ51"/>
      <c r="AR51"/>
      <c r="AU51"/>
      <c r="AV51"/>
      <c r="AW51"/>
      <c r="AX51"/>
      <c r="AY51" s="96" t="s">
        <v>117</v>
      </c>
      <c r="BC51"/>
      <c r="BD51"/>
      <c r="BF51"/>
      <c r="BG51"/>
      <c r="BH51"/>
      <c r="BI51" s="23"/>
      <c r="BJ51"/>
      <c r="BK51" s="8"/>
      <c r="BQ51" s="20"/>
    </row>
    <row r="52" spans="2:75" s="95" customFormat="1" ht="15" customHeight="1" x14ac:dyDescent="0.25">
      <c r="B52" s="94"/>
      <c r="C52" s="97"/>
      <c r="D52" s="102"/>
      <c r="E52" s="103" t="s">
        <v>36</v>
      </c>
      <c r="G52" s="103"/>
      <c r="H52" s="103"/>
      <c r="I52" s="103"/>
      <c r="J52" s="98"/>
      <c r="K52" s="98"/>
      <c r="L52" s="98"/>
      <c r="M52" s="96" t="s">
        <v>145</v>
      </c>
      <c r="N52" s="96"/>
      <c r="O52" s="99"/>
      <c r="P52" s="99"/>
      <c r="S52" s="96"/>
      <c r="T52" s="99"/>
      <c r="U52" s="99"/>
      <c r="V52" s="99"/>
      <c r="W52" s="99"/>
      <c r="X52" s="99"/>
      <c r="Y52" s="99"/>
      <c r="Z52" s="99"/>
      <c r="AA52" s="99"/>
      <c r="AB52" s="96"/>
      <c r="AC52" s="96" t="s">
        <v>146</v>
      </c>
      <c r="AD52" s="99"/>
      <c r="AE52" s="99"/>
      <c r="AF52" s="99"/>
      <c r="AG52" s="99"/>
      <c r="AI52" s="96"/>
      <c r="AJ52" s="99"/>
      <c r="AK52" s="99"/>
      <c r="AL52" s="99"/>
      <c r="AM52" s="99"/>
      <c r="AN52" s="99"/>
      <c r="AO52" s="99"/>
      <c r="AP52" s="99"/>
      <c r="AQ52" s="99"/>
      <c r="AR52" s="99"/>
      <c r="AS52" s="99"/>
      <c r="AT52" s="96" t="s">
        <v>147</v>
      </c>
      <c r="AU52" s="99"/>
      <c r="AV52" s="99"/>
      <c r="AW52" s="99"/>
      <c r="AX52" s="99"/>
      <c r="AY52" s="99"/>
      <c r="AZ52" s="99"/>
      <c r="BA52" s="99"/>
      <c r="BB52" s="99"/>
      <c r="BC52" s="99"/>
      <c r="BD52" s="99"/>
      <c r="BE52" s="99"/>
      <c r="BF52" s="99"/>
      <c r="BG52" s="99"/>
      <c r="BH52" s="99"/>
      <c r="BI52" s="99"/>
      <c r="BJ52" s="99"/>
      <c r="BK52" s="100"/>
    </row>
    <row r="53" spans="2:75" x14ac:dyDescent="0.25">
      <c r="B53" s="14"/>
      <c r="C53" s="2" t="s">
        <v>22</v>
      </c>
      <c r="D53" s="2"/>
      <c r="E53" s="2"/>
      <c r="F53" s="2"/>
      <c r="G53" s="2"/>
      <c r="H53" s="2"/>
      <c r="I53" s="2"/>
      <c r="J53" s="2"/>
      <c r="K53" s="2"/>
      <c r="L53" s="2"/>
      <c r="M53" s="2"/>
      <c r="N53" s="2"/>
      <c r="O53" s="2"/>
      <c r="P53" s="2"/>
      <c r="Q53" s="2"/>
      <c r="R53" s="2"/>
      <c r="S53" s="158"/>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61"/>
    </row>
    <row r="54" spans="2:75" x14ac:dyDescent="0.25">
      <c r="B54" s="196" t="s">
        <v>123</v>
      </c>
      <c r="C54" s="164"/>
      <c r="D54" s="164"/>
      <c r="E54" s="164"/>
      <c r="F54" s="164"/>
      <c r="G54" s="164"/>
      <c r="H54" s="164"/>
      <c r="I54" s="164"/>
      <c r="J54" s="164"/>
      <c r="K54" s="164"/>
      <c r="L54" s="164"/>
      <c r="M54" s="164"/>
      <c r="N54" s="164"/>
      <c r="O54" s="164"/>
      <c r="P54" s="2"/>
      <c r="Q54" s="2"/>
      <c r="R54" s="2"/>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61"/>
    </row>
    <row r="55" spans="2:75" x14ac:dyDescent="0.25">
      <c r="B55" s="14"/>
      <c r="C55" s="2" t="s">
        <v>25</v>
      </c>
      <c r="D55" s="2"/>
      <c r="E55" s="2"/>
      <c r="F55" s="2"/>
      <c r="G55" s="2"/>
      <c r="H55" s="2"/>
      <c r="I55" s="2"/>
      <c r="J55" s="2"/>
      <c r="K55" s="2"/>
      <c r="L55" s="2"/>
      <c r="M55" s="2"/>
      <c r="N55" s="2"/>
      <c r="O55" s="2"/>
      <c r="P55" s="2"/>
      <c r="Q55" s="2"/>
      <c r="R55" s="2"/>
      <c r="S55" s="2"/>
      <c r="T55" s="2"/>
      <c r="U55" s="2"/>
      <c r="V55" s="2"/>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5"/>
    </row>
    <row r="56" spans="2:75" ht="13" x14ac:dyDescent="0.3">
      <c r="B56" s="7"/>
      <c r="C56" s="93" t="s">
        <v>150</v>
      </c>
      <c r="BK56" s="8"/>
    </row>
    <row r="57" spans="2:75" x14ac:dyDescent="0.25">
      <c r="B57" s="7"/>
      <c r="E57" s="93" t="s">
        <v>18</v>
      </c>
      <c r="J57"/>
      <c r="BK57" s="8"/>
    </row>
    <row r="58" spans="2:75" x14ac:dyDescent="0.25">
      <c r="B58" s="7"/>
      <c r="I58" s="1" t="s">
        <v>19</v>
      </c>
      <c r="BK58" s="8"/>
    </row>
    <row r="59" spans="2:75" x14ac:dyDescent="0.25">
      <c r="B59" s="7"/>
      <c r="I59" s="1" t="s">
        <v>20</v>
      </c>
      <c r="BK59" s="8"/>
    </row>
    <row r="60" spans="2:75" x14ac:dyDescent="0.25">
      <c r="B60" s="7"/>
      <c r="I60" s="1" t="s">
        <v>21</v>
      </c>
      <c r="BK60" s="8"/>
    </row>
    <row r="61" spans="2:75" x14ac:dyDescent="0.25">
      <c r="B61" s="7"/>
      <c r="E61" s="1" t="s">
        <v>29</v>
      </c>
      <c r="BK61" s="8"/>
    </row>
    <row r="62" spans="2:75" x14ac:dyDescent="0.25">
      <c r="B62" s="7"/>
      <c r="C62" s="1" t="s">
        <v>28</v>
      </c>
      <c r="BK62" s="8"/>
    </row>
    <row r="63" spans="2:75" x14ac:dyDescent="0.25">
      <c r="B63" s="7"/>
      <c r="I63" s="1" t="s">
        <v>27</v>
      </c>
      <c r="BK63" s="8"/>
    </row>
    <row r="64" spans="2:75" x14ac:dyDescent="0.25">
      <c r="B64" s="7"/>
      <c r="I64" s="1" t="s">
        <v>26</v>
      </c>
      <c r="BK64" s="8"/>
    </row>
    <row r="65" spans="2:63" ht="13.5" customHeight="1" x14ac:dyDescent="0.25">
      <c r="B65" s="7"/>
      <c r="I65" s="1" t="s">
        <v>40</v>
      </c>
      <c r="BK65" s="8"/>
    </row>
    <row r="66" spans="2:63" ht="13" x14ac:dyDescent="0.3">
      <c r="B66" s="16"/>
      <c r="C66" s="18" t="s">
        <v>23</v>
      </c>
      <c r="D66" s="18"/>
      <c r="E66" s="3"/>
      <c r="F66" s="3"/>
      <c r="G66" s="3"/>
      <c r="H66" s="3"/>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15"/>
    </row>
    <row r="67" spans="2:63" x14ac:dyDescent="0.25">
      <c r="B67" s="14"/>
      <c r="C67" s="2" t="s">
        <v>24</v>
      </c>
      <c r="D67" s="2"/>
      <c r="E67" s="2"/>
      <c r="F67" s="2"/>
      <c r="G67" s="2"/>
      <c r="H67" s="13"/>
      <c r="I67" s="2"/>
      <c r="J67" s="2"/>
      <c r="K67" s="2"/>
      <c r="L67" s="158" t="s">
        <v>83</v>
      </c>
      <c r="M67" s="159"/>
      <c r="N67" s="159"/>
      <c r="O67" s="159"/>
      <c r="P67" s="159"/>
      <c r="Q67" s="159"/>
      <c r="R67" s="159"/>
      <c r="S67" s="159"/>
      <c r="T67" s="159"/>
      <c r="U67" s="159"/>
      <c r="V67" s="159"/>
      <c r="W67" s="159"/>
      <c r="X67" s="159"/>
      <c r="Y67" s="159"/>
      <c r="Z67" s="159"/>
      <c r="AA67" s="159"/>
      <c r="AB67" s="159"/>
      <c r="AC67" s="159"/>
      <c r="AD67" s="159"/>
      <c r="AE67" s="159"/>
      <c r="AF67" s="159"/>
      <c r="AG67" s="160"/>
      <c r="AH67" s="12"/>
      <c r="AI67" s="2" t="s">
        <v>30</v>
      </c>
      <c r="AJ67" s="2"/>
      <c r="AK67" s="2"/>
      <c r="AL67" s="2"/>
      <c r="AM67" s="2"/>
      <c r="AN67" s="2"/>
      <c r="AO67" s="2"/>
      <c r="AP67" s="2"/>
      <c r="AQ67" s="2"/>
      <c r="AR67" s="2"/>
      <c r="AS67" s="2"/>
      <c r="AT67" s="2"/>
      <c r="AU67" s="158" t="s">
        <v>83</v>
      </c>
      <c r="AV67" s="159"/>
      <c r="AW67" s="159"/>
      <c r="AX67" s="159"/>
      <c r="AY67" s="159"/>
      <c r="AZ67" s="159"/>
      <c r="BA67" s="159"/>
      <c r="BB67" s="159"/>
      <c r="BC67" s="159"/>
      <c r="BD67" s="159"/>
      <c r="BE67" s="159"/>
      <c r="BF67" s="159"/>
      <c r="BG67" s="159"/>
      <c r="BH67" s="159"/>
      <c r="BI67" s="159"/>
      <c r="BJ67" s="159"/>
      <c r="BK67" s="161"/>
    </row>
    <row r="68" spans="2:63" x14ac:dyDescent="0.25">
      <c r="B68" s="14"/>
      <c r="C68" s="36" t="s">
        <v>84</v>
      </c>
      <c r="D68" s="2"/>
      <c r="E68" s="2"/>
      <c r="F68" s="2"/>
      <c r="G68" s="2"/>
      <c r="H68" s="13"/>
      <c r="I68" s="2"/>
      <c r="J68" s="2"/>
      <c r="K68" s="2"/>
      <c r="L68" s="2"/>
      <c r="M68" s="2"/>
      <c r="N68" s="2"/>
      <c r="O68" s="36"/>
      <c r="P68" s="158" t="s">
        <v>83</v>
      </c>
      <c r="Q68" s="159"/>
      <c r="R68" s="159"/>
      <c r="S68" s="159"/>
      <c r="T68" s="159"/>
      <c r="U68" s="159"/>
      <c r="V68" s="159"/>
      <c r="W68" s="159"/>
      <c r="X68" s="159"/>
      <c r="Y68" s="159"/>
      <c r="Z68" s="159"/>
      <c r="AA68" s="159"/>
      <c r="AB68" s="159"/>
      <c r="AC68" s="159"/>
      <c r="AD68" s="159"/>
      <c r="AE68" s="159"/>
      <c r="AF68" s="159"/>
      <c r="AG68" s="160"/>
      <c r="AH68" s="12"/>
      <c r="AI68" s="2" t="s">
        <v>33</v>
      </c>
      <c r="AJ68" s="2"/>
      <c r="AK68" s="2"/>
      <c r="AL68" s="2"/>
      <c r="AM68" s="2"/>
      <c r="AN68" s="2"/>
      <c r="AO68" s="2"/>
      <c r="AP68" s="2"/>
      <c r="AQ68" s="2"/>
      <c r="AR68" s="2"/>
      <c r="AS68" s="2"/>
      <c r="AT68" s="2"/>
      <c r="AU68" s="158" t="s">
        <v>83</v>
      </c>
      <c r="AV68" s="159"/>
      <c r="AW68" s="159"/>
      <c r="AX68" s="159"/>
      <c r="AY68" s="159"/>
      <c r="AZ68" s="159"/>
      <c r="BA68" s="159"/>
      <c r="BB68" s="159"/>
      <c r="BC68" s="159"/>
      <c r="BD68" s="159"/>
      <c r="BE68" s="159"/>
      <c r="BF68" s="159"/>
      <c r="BG68" s="159"/>
      <c r="BH68" s="159"/>
      <c r="BI68" s="159"/>
      <c r="BJ68" s="159"/>
      <c r="BK68" s="161"/>
    </row>
    <row r="69" spans="2:63" x14ac:dyDescent="0.25">
      <c r="B69" s="14"/>
      <c r="C69" s="162" t="s">
        <v>169</v>
      </c>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3"/>
      <c r="AH69" s="12"/>
      <c r="AI69" s="162" t="s">
        <v>170</v>
      </c>
      <c r="AJ69" s="162"/>
      <c r="AK69" s="162"/>
      <c r="AL69" s="162"/>
      <c r="AM69" s="162"/>
      <c r="AN69" s="162"/>
      <c r="AO69" s="162"/>
      <c r="AP69" s="162"/>
      <c r="AQ69" s="162"/>
      <c r="AR69" s="162"/>
      <c r="AS69" s="162"/>
      <c r="AT69" s="162"/>
      <c r="AU69" s="162"/>
      <c r="AV69" s="162"/>
      <c r="AW69" s="162"/>
      <c r="AX69" s="162"/>
      <c r="AY69" s="162"/>
      <c r="AZ69" s="162"/>
      <c r="BA69" s="164"/>
      <c r="BB69" s="164"/>
      <c r="BC69" s="164"/>
      <c r="BD69" s="164"/>
      <c r="BE69" s="164"/>
      <c r="BF69" s="164"/>
      <c r="BG69" s="164"/>
      <c r="BH69" s="164"/>
      <c r="BI69" s="164"/>
      <c r="BJ69" s="164"/>
      <c r="BK69" s="165"/>
    </row>
    <row r="70" spans="2:63" x14ac:dyDescent="0.25">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1"/>
    </row>
    <row r="71" spans="2:63" ht="13" x14ac:dyDescent="0.3">
      <c r="B71" s="14"/>
      <c r="C71" s="17" t="s">
        <v>122</v>
      </c>
      <c r="D71" s="17"/>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15"/>
    </row>
    <row r="72" spans="2:63" x14ac:dyDescent="0.25">
      <c r="B72" s="152"/>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4"/>
    </row>
    <row r="73" spans="2:63" x14ac:dyDescent="0.25">
      <c r="B73" s="155"/>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7"/>
    </row>
    <row r="74" spans="2:63" x14ac:dyDescent="0.25">
      <c r="B74" s="155"/>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7"/>
    </row>
    <row r="75" spans="2:63" x14ac:dyDescent="0.25">
      <c r="B75" s="155"/>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7"/>
    </row>
    <row r="76" spans="2:63" x14ac:dyDescent="0.25">
      <c r="B76" s="155"/>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7"/>
    </row>
    <row r="77" spans="2:63" ht="13" thickBot="1" x14ac:dyDescent="0.3">
      <c r="B77" s="185" t="s">
        <v>175</v>
      </c>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7"/>
    </row>
    <row r="79" spans="2:63" x14ac:dyDescent="0.25">
      <c r="B79" s="111" t="s">
        <v>128</v>
      </c>
      <c r="C79" s="93" t="s">
        <v>172</v>
      </c>
    </row>
    <row r="80" spans="2:63" x14ac:dyDescent="0.25">
      <c r="B80" s="111"/>
      <c r="C80" s="93" t="s">
        <v>174</v>
      </c>
    </row>
    <row r="81" spans="2:3" x14ac:dyDescent="0.25">
      <c r="B81" s="111"/>
      <c r="C81" s="93" t="s">
        <v>171</v>
      </c>
    </row>
    <row r="82" spans="2:3" x14ac:dyDescent="0.25">
      <c r="C82" s="93" t="s">
        <v>136</v>
      </c>
    </row>
  </sheetData>
  <mergeCells count="46">
    <mergeCell ref="C3:AN3"/>
    <mergeCell ref="B77:BK77"/>
    <mergeCell ref="BN49:BW49"/>
    <mergeCell ref="BN50:BW50"/>
    <mergeCell ref="AY4:BI4"/>
    <mergeCell ref="AY9:BI9"/>
    <mergeCell ref="AP3:BJ3"/>
    <mergeCell ref="AY8:BI8"/>
    <mergeCell ref="B54:O54"/>
    <mergeCell ref="D17:BJ17"/>
    <mergeCell ref="D18:BK18"/>
    <mergeCell ref="E20:I20"/>
    <mergeCell ref="N23:BK23"/>
    <mergeCell ref="BA24:BK24"/>
    <mergeCell ref="AZ30:BK30"/>
    <mergeCell ref="AO30:AV30"/>
    <mergeCell ref="P30:AK30"/>
    <mergeCell ref="M41:BK41"/>
    <mergeCell ref="M40:BK40"/>
    <mergeCell ref="D19:I19"/>
    <mergeCell ref="N25:BK25"/>
    <mergeCell ref="R26:BK26"/>
    <mergeCell ref="R27:BK27"/>
    <mergeCell ref="M28:BK28"/>
    <mergeCell ref="M29:BK29"/>
    <mergeCell ref="AY5:BI5"/>
    <mergeCell ref="AY6:BI6"/>
    <mergeCell ref="AY7:BI7"/>
    <mergeCell ref="N24:AX24"/>
    <mergeCell ref="J20:BA20"/>
    <mergeCell ref="J19:AG19"/>
    <mergeCell ref="C5:AN5"/>
    <mergeCell ref="S53:BK53"/>
    <mergeCell ref="S54:BK54"/>
    <mergeCell ref="W55:BK55"/>
    <mergeCell ref="W50:BK50"/>
    <mergeCell ref="C44:BK46"/>
    <mergeCell ref="B72:BK76"/>
    <mergeCell ref="L67:AG67"/>
    <mergeCell ref="P68:AG68"/>
    <mergeCell ref="AU67:BK67"/>
    <mergeCell ref="AU68:BK68"/>
    <mergeCell ref="C69:W69"/>
    <mergeCell ref="X69:AG69"/>
    <mergeCell ref="AI69:AZ69"/>
    <mergeCell ref="BA69:BK69"/>
  </mergeCells>
  <phoneticPr fontId="8" type="noConversion"/>
  <hyperlinks>
    <hyperlink ref="J19" r:id="rId1" xr:uid="{4D570870-7A93-4AB2-968A-2AECD31FAB1E}"/>
  </hyperlinks>
  <pageMargins left="0.5" right="0.5" top="0.5" bottom="0.5" header="0.3" footer="0.3"/>
  <pageSetup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95250</xdr:colOff>
                    <xdr:row>50</xdr:row>
                    <xdr:rowOff>171450</xdr:rowOff>
                  </from>
                  <to>
                    <xdr:col>3</xdr:col>
                    <xdr:colOff>69850</xdr:colOff>
                    <xdr:row>52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xdr:colOff>
                    <xdr:row>50</xdr:row>
                    <xdr:rowOff>0</xdr:rowOff>
                  </from>
                  <to>
                    <xdr:col>12</xdr:col>
                    <xdr:colOff>12700</xdr:colOff>
                    <xdr:row>51</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49</xdr:row>
                    <xdr:rowOff>146050</xdr:rowOff>
                  </from>
                  <to>
                    <xdr:col>18</xdr:col>
                    <xdr:colOff>88900</xdr:colOff>
                    <xdr:row>51</xdr:row>
                    <xdr:rowOff>12700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38100</xdr:colOff>
                    <xdr:row>50</xdr:row>
                    <xdr:rowOff>184150</xdr:rowOff>
                  </from>
                  <to>
                    <xdr:col>12</xdr:col>
                    <xdr:colOff>12700</xdr:colOff>
                    <xdr:row>52</xdr:row>
                    <xdr:rowOff>31750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35</xdr:col>
                    <xdr:colOff>50800</xdr:colOff>
                    <xdr:row>49</xdr:row>
                    <xdr:rowOff>165100</xdr:rowOff>
                  </from>
                  <to>
                    <xdr:col>37</xdr:col>
                    <xdr:colOff>31750</xdr:colOff>
                    <xdr:row>51</xdr:row>
                    <xdr:rowOff>31750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26</xdr:col>
                    <xdr:colOff>38100</xdr:colOff>
                    <xdr:row>50</xdr:row>
                    <xdr:rowOff>184150</xdr:rowOff>
                  </from>
                  <to>
                    <xdr:col>28</xdr:col>
                    <xdr:colOff>19050</xdr:colOff>
                    <xdr:row>52</xdr:row>
                    <xdr:rowOff>31750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43</xdr:col>
                    <xdr:colOff>50800</xdr:colOff>
                    <xdr:row>50</xdr:row>
                    <xdr:rowOff>171450</xdr:rowOff>
                  </from>
                  <to>
                    <xdr:col>45</xdr:col>
                    <xdr:colOff>31750</xdr:colOff>
                    <xdr:row>52</xdr:row>
                    <xdr:rowOff>31750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47</xdr:col>
                    <xdr:colOff>69850</xdr:colOff>
                    <xdr:row>49</xdr:row>
                    <xdr:rowOff>152400</xdr:rowOff>
                  </from>
                  <to>
                    <xdr:col>50</xdr:col>
                    <xdr:colOff>31750</xdr:colOff>
                    <xdr:row>51</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76200</xdr:colOff>
                    <xdr:row>31</xdr:row>
                    <xdr:rowOff>127000</xdr:rowOff>
                  </from>
                  <to>
                    <xdr:col>3</xdr:col>
                    <xdr:colOff>57150</xdr:colOff>
                    <xdr:row>33</xdr:row>
                    <xdr:rowOff>31750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xdr:col>
                    <xdr:colOff>76200</xdr:colOff>
                    <xdr:row>32</xdr:row>
                    <xdr:rowOff>133350</xdr:rowOff>
                  </from>
                  <to>
                    <xdr:col>3</xdr:col>
                    <xdr:colOff>69850</xdr:colOff>
                    <xdr:row>34</xdr:row>
                    <xdr:rowOff>38100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76200</xdr:colOff>
                    <xdr:row>34</xdr:row>
                    <xdr:rowOff>127000</xdr:rowOff>
                  </from>
                  <to>
                    <xdr:col>3</xdr:col>
                    <xdr:colOff>50800</xdr:colOff>
                    <xdr:row>36</xdr:row>
                    <xdr:rowOff>31750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4</xdr:col>
                    <xdr:colOff>50800</xdr:colOff>
                    <xdr:row>33</xdr:row>
                    <xdr:rowOff>133350</xdr:rowOff>
                  </from>
                  <to>
                    <xdr:col>6</xdr:col>
                    <xdr:colOff>38100</xdr:colOff>
                    <xdr:row>35</xdr:row>
                    <xdr:rowOff>38100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15</xdr:col>
                    <xdr:colOff>57150</xdr:colOff>
                    <xdr:row>33</xdr:row>
                    <xdr:rowOff>133350</xdr:rowOff>
                  </from>
                  <to>
                    <xdr:col>17</xdr:col>
                    <xdr:colOff>38100</xdr:colOff>
                    <xdr:row>35</xdr:row>
                    <xdr:rowOff>38100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xdr:col>
                    <xdr:colOff>57150</xdr:colOff>
                    <xdr:row>55</xdr:row>
                    <xdr:rowOff>127000</xdr:rowOff>
                  </from>
                  <to>
                    <xdr:col>4</xdr:col>
                    <xdr:colOff>50800</xdr:colOff>
                    <xdr:row>57</xdr:row>
                    <xdr:rowOff>31750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57150</xdr:colOff>
                    <xdr:row>56</xdr:row>
                    <xdr:rowOff>127000</xdr:rowOff>
                  </from>
                  <to>
                    <xdr:col>8</xdr:col>
                    <xdr:colOff>57150</xdr:colOff>
                    <xdr:row>58</xdr:row>
                    <xdr:rowOff>31750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57150</xdr:colOff>
                    <xdr:row>57</xdr:row>
                    <xdr:rowOff>133350</xdr:rowOff>
                  </from>
                  <to>
                    <xdr:col>8</xdr:col>
                    <xdr:colOff>50800</xdr:colOff>
                    <xdr:row>59</xdr:row>
                    <xdr:rowOff>38100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xdr:col>
                    <xdr:colOff>57150</xdr:colOff>
                    <xdr:row>58</xdr:row>
                    <xdr:rowOff>133350</xdr:rowOff>
                  </from>
                  <to>
                    <xdr:col>8</xdr:col>
                    <xdr:colOff>50800</xdr:colOff>
                    <xdr:row>60</xdr:row>
                    <xdr:rowOff>38100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2</xdr:col>
                    <xdr:colOff>69850</xdr:colOff>
                    <xdr:row>59</xdr:row>
                    <xdr:rowOff>127000</xdr:rowOff>
                  </from>
                  <to>
                    <xdr:col>4</xdr:col>
                    <xdr:colOff>57150</xdr:colOff>
                    <xdr:row>61</xdr:row>
                    <xdr:rowOff>31750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57150</xdr:colOff>
                    <xdr:row>61</xdr:row>
                    <xdr:rowOff>133350</xdr:rowOff>
                  </from>
                  <to>
                    <xdr:col>8</xdr:col>
                    <xdr:colOff>57150</xdr:colOff>
                    <xdr:row>63</xdr:row>
                    <xdr:rowOff>38100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6</xdr:col>
                    <xdr:colOff>50800</xdr:colOff>
                    <xdr:row>62</xdr:row>
                    <xdr:rowOff>133350</xdr:rowOff>
                  </from>
                  <to>
                    <xdr:col>8</xdr:col>
                    <xdr:colOff>50800</xdr:colOff>
                    <xdr:row>64</xdr:row>
                    <xdr:rowOff>38100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6</xdr:col>
                    <xdr:colOff>50800</xdr:colOff>
                    <xdr:row>63</xdr:row>
                    <xdr:rowOff>146050</xdr:rowOff>
                  </from>
                  <to>
                    <xdr:col>8</xdr:col>
                    <xdr:colOff>38100</xdr:colOff>
                    <xdr:row>65</xdr:row>
                    <xdr:rowOff>38100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1</xdr:col>
                    <xdr:colOff>107950</xdr:colOff>
                    <xdr:row>49</xdr:row>
                    <xdr:rowOff>165100</xdr:rowOff>
                  </from>
                  <to>
                    <xdr:col>3</xdr:col>
                    <xdr:colOff>76200</xdr:colOff>
                    <xdr:row>51</xdr:row>
                    <xdr:rowOff>38100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12</xdr:col>
                    <xdr:colOff>184150</xdr:colOff>
                    <xdr:row>37</xdr:row>
                    <xdr:rowOff>127000</xdr:rowOff>
                  </from>
                  <to>
                    <xdr:col>14</xdr:col>
                    <xdr:colOff>69850</xdr:colOff>
                    <xdr:row>39</xdr:row>
                    <xdr:rowOff>38100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18</xdr:col>
                    <xdr:colOff>88900</xdr:colOff>
                    <xdr:row>37</xdr:row>
                    <xdr:rowOff>133350</xdr:rowOff>
                  </from>
                  <to>
                    <xdr:col>20</xdr:col>
                    <xdr:colOff>69850</xdr:colOff>
                    <xdr:row>39</xdr:row>
                    <xdr:rowOff>38100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26</xdr:col>
                    <xdr:colOff>88900</xdr:colOff>
                    <xdr:row>37</xdr:row>
                    <xdr:rowOff>127000</xdr:rowOff>
                  </from>
                  <to>
                    <xdr:col>28</xdr:col>
                    <xdr:colOff>76200</xdr:colOff>
                    <xdr:row>39</xdr:row>
                    <xdr:rowOff>38100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32</xdr:col>
                    <xdr:colOff>88900</xdr:colOff>
                    <xdr:row>37</xdr:row>
                    <xdr:rowOff>127000</xdr:rowOff>
                  </from>
                  <to>
                    <xdr:col>33</xdr:col>
                    <xdr:colOff>107950</xdr:colOff>
                    <xdr:row>39</xdr:row>
                    <xdr:rowOff>31750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115"/>
  <sheetViews>
    <sheetView topLeftCell="A17" zoomScale="115" zoomScaleNormal="115" workbookViewId="0">
      <selection activeCell="D19" sqref="D19"/>
    </sheetView>
  </sheetViews>
  <sheetFormatPr defaultColWidth="8.81640625" defaultRowHeight="12.5" x14ac:dyDescent="0.25"/>
  <cols>
    <col min="1" max="1" width="9.1796875" style="1"/>
    <col min="2" max="2" width="18" customWidth="1"/>
    <col min="3" max="3" width="13.453125" customWidth="1"/>
    <col min="4" max="22" width="7.453125" customWidth="1"/>
    <col min="23" max="24" width="8.453125" style="1" customWidth="1"/>
    <col min="25" max="46" width="9.1796875" style="1"/>
  </cols>
  <sheetData>
    <row r="1" spans="2:22" x14ac:dyDescent="0.25">
      <c r="B1" s="1"/>
      <c r="C1" s="1"/>
      <c r="D1" s="1"/>
      <c r="E1" s="1"/>
      <c r="F1" s="1"/>
      <c r="G1" s="1"/>
      <c r="H1" s="1"/>
      <c r="I1" s="1"/>
      <c r="J1" s="1"/>
      <c r="K1" s="1"/>
      <c r="L1" s="1"/>
      <c r="M1" s="1"/>
      <c r="N1" s="1"/>
      <c r="O1" s="1"/>
      <c r="P1" s="1"/>
      <c r="Q1" s="1"/>
      <c r="R1" s="1"/>
      <c r="S1" s="1"/>
      <c r="T1" s="1"/>
      <c r="U1" s="1"/>
      <c r="V1" s="1"/>
    </row>
    <row r="2" spans="2:22" x14ac:dyDescent="0.25">
      <c r="B2" s="1"/>
      <c r="C2" s="1"/>
      <c r="D2" s="1"/>
      <c r="E2" s="1"/>
      <c r="F2" s="1"/>
      <c r="G2" s="1"/>
      <c r="H2" s="1"/>
      <c r="I2" s="1"/>
      <c r="J2" s="1"/>
      <c r="K2" s="1"/>
      <c r="L2" s="1"/>
      <c r="M2" s="1"/>
      <c r="N2" s="1"/>
      <c r="O2" s="1"/>
      <c r="P2" s="1"/>
      <c r="Q2" s="1"/>
      <c r="R2" s="1"/>
      <c r="S2" s="1"/>
      <c r="T2" s="1"/>
      <c r="U2" s="1"/>
      <c r="V2" s="1"/>
    </row>
    <row r="3" spans="2:22" ht="23" x14ac:dyDescent="0.5">
      <c r="B3" s="79" t="s">
        <v>87</v>
      </c>
      <c r="C3" s="1"/>
      <c r="D3" s="1"/>
      <c r="E3" s="1"/>
      <c r="F3" s="1"/>
      <c r="G3" s="1"/>
      <c r="H3" s="1"/>
      <c r="I3" s="1"/>
      <c r="J3" s="1"/>
      <c r="K3" s="1"/>
      <c r="L3" s="1"/>
      <c r="M3" s="1"/>
      <c r="N3" s="1"/>
      <c r="O3" s="1"/>
      <c r="P3" s="1"/>
      <c r="Q3" s="1"/>
      <c r="R3" s="1"/>
      <c r="S3" s="1"/>
      <c r="T3" s="1"/>
      <c r="U3" s="1"/>
      <c r="V3" s="1"/>
    </row>
    <row r="4" spans="2:22" ht="13" x14ac:dyDescent="0.3">
      <c r="B4" s="5" t="s">
        <v>3</v>
      </c>
      <c r="C4" s="1"/>
      <c r="D4" s="1"/>
      <c r="E4" s="1"/>
      <c r="F4" s="1"/>
      <c r="G4" s="1"/>
      <c r="H4" s="1"/>
      <c r="I4" s="1"/>
      <c r="J4" s="1"/>
      <c r="K4" s="1"/>
      <c r="L4" s="1"/>
      <c r="M4" s="1"/>
      <c r="N4" s="1"/>
      <c r="O4" s="1"/>
      <c r="P4" s="1"/>
      <c r="Q4" s="1"/>
      <c r="R4" s="1"/>
      <c r="S4" s="1"/>
      <c r="T4" s="1"/>
      <c r="U4" s="1"/>
      <c r="V4" s="1"/>
    </row>
    <row r="5" spans="2:22" ht="13" x14ac:dyDescent="0.3">
      <c r="B5" s="112" t="s">
        <v>88</v>
      </c>
      <c r="C5" s="112"/>
      <c r="D5" s="112"/>
      <c r="E5" s="112"/>
      <c r="F5" s="112"/>
      <c r="G5" s="112"/>
      <c r="H5" s="112"/>
      <c r="I5" s="112"/>
      <c r="J5" s="112"/>
      <c r="K5" s="112"/>
      <c r="L5" s="1"/>
      <c r="M5" s="1"/>
      <c r="N5" s="1"/>
      <c r="O5" s="1"/>
      <c r="P5" s="1"/>
      <c r="Q5" s="1"/>
      <c r="R5" s="1"/>
      <c r="S5" s="1"/>
      <c r="T5" s="1"/>
      <c r="U5" s="1"/>
      <c r="V5" s="1"/>
    </row>
    <row r="6" spans="2:22" ht="13" x14ac:dyDescent="0.3">
      <c r="B6" s="112" t="s">
        <v>159</v>
      </c>
      <c r="C6" s="1"/>
      <c r="D6" s="1"/>
      <c r="E6" s="1"/>
      <c r="F6" s="1"/>
      <c r="G6" s="1"/>
      <c r="H6" s="1"/>
      <c r="I6" s="1"/>
      <c r="J6" s="1"/>
      <c r="K6" s="1"/>
      <c r="L6" s="1"/>
      <c r="M6" s="1"/>
      <c r="N6" s="1"/>
      <c r="O6" s="1"/>
      <c r="P6" s="1"/>
      <c r="Q6" s="1"/>
      <c r="R6" s="1"/>
      <c r="S6" s="1"/>
      <c r="T6" s="1"/>
      <c r="U6" s="1"/>
      <c r="V6" s="1"/>
    </row>
    <row r="7" spans="2:22" ht="18.75" customHeight="1" x14ac:dyDescent="0.4">
      <c r="B7" s="80" t="s">
        <v>89</v>
      </c>
      <c r="C7" s="1"/>
      <c r="D7" s="1"/>
      <c r="E7" s="81"/>
      <c r="F7" s="82"/>
      <c r="G7" s="82"/>
      <c r="H7" s="82"/>
      <c r="I7" s="82"/>
      <c r="J7" s="82"/>
      <c r="K7" s="82"/>
      <c r="L7" s="82"/>
      <c r="M7" s="82"/>
      <c r="N7" s="82"/>
      <c r="O7" s="82"/>
      <c r="P7" s="1"/>
      <c r="Q7" s="1"/>
      <c r="R7" s="1"/>
      <c r="S7" s="1"/>
      <c r="T7" s="1"/>
      <c r="U7" s="1"/>
      <c r="V7" s="1"/>
    </row>
    <row r="8" spans="2:22" ht="18.75" customHeight="1" x14ac:dyDescent="0.4">
      <c r="B8" s="80" t="s">
        <v>90</v>
      </c>
      <c r="C8" s="1"/>
      <c r="D8" s="1"/>
      <c r="E8" s="2"/>
      <c r="F8" s="2"/>
      <c r="G8" s="2"/>
      <c r="H8" s="1"/>
      <c r="I8" s="1"/>
      <c r="J8" s="1"/>
      <c r="K8" s="1"/>
      <c r="L8" s="1"/>
      <c r="M8" s="1"/>
      <c r="N8" s="1"/>
      <c r="O8" s="1"/>
      <c r="P8" s="1"/>
      <c r="Q8" s="1"/>
      <c r="R8" s="1"/>
      <c r="S8" s="1"/>
      <c r="T8" s="1"/>
      <c r="U8" s="1"/>
      <c r="V8" s="1"/>
    </row>
    <row r="9" spans="2:22" ht="18.75" customHeight="1" x14ac:dyDescent="0.4">
      <c r="B9" s="80" t="s">
        <v>91</v>
      </c>
      <c r="C9" s="1"/>
      <c r="D9" s="1"/>
      <c r="E9" s="2"/>
      <c r="F9" s="2"/>
      <c r="G9" s="2"/>
      <c r="H9" s="1"/>
      <c r="I9" s="1"/>
      <c r="J9" s="1"/>
      <c r="K9" s="1"/>
      <c r="L9" s="1"/>
      <c r="M9" s="1"/>
      <c r="N9" s="1"/>
      <c r="O9" s="1"/>
      <c r="P9" s="1"/>
      <c r="Q9" s="1"/>
      <c r="R9" s="1"/>
      <c r="S9" s="1"/>
      <c r="T9" s="1"/>
      <c r="U9" s="1"/>
      <c r="V9" s="1"/>
    </row>
    <row r="10" spans="2:22" ht="18.75" customHeight="1" x14ac:dyDescent="0.35">
      <c r="B10" s="83" t="s">
        <v>142</v>
      </c>
      <c r="C10" s="1"/>
      <c r="D10" s="1"/>
      <c r="E10" s="1"/>
      <c r="F10" s="1"/>
      <c r="G10" s="1"/>
      <c r="H10" s="1"/>
      <c r="I10" s="1"/>
      <c r="J10" s="1"/>
      <c r="K10" s="1"/>
      <c r="L10" s="1"/>
      <c r="M10" s="1"/>
      <c r="N10" s="1"/>
      <c r="O10" s="1"/>
      <c r="P10" s="1"/>
      <c r="Q10" s="1"/>
      <c r="R10" s="1"/>
      <c r="S10" s="1"/>
      <c r="T10" s="1"/>
      <c r="U10" s="1"/>
      <c r="V10" s="1"/>
    </row>
    <row r="11" spans="2:22" ht="22.5" customHeight="1" x14ac:dyDescent="0.35">
      <c r="B11" s="1"/>
      <c r="C11" s="83" t="s">
        <v>7</v>
      </c>
      <c r="D11" s="1"/>
      <c r="E11" s="1"/>
      <c r="F11" s="1"/>
      <c r="G11" s="1"/>
      <c r="H11" s="1"/>
      <c r="I11" s="1"/>
      <c r="J11" s="1"/>
      <c r="K11" s="1"/>
      <c r="L11" s="1"/>
      <c r="M11" s="1"/>
      <c r="N11" s="1"/>
      <c r="O11" s="1"/>
      <c r="P11" s="1"/>
      <c r="Q11" s="1"/>
      <c r="R11" s="1"/>
      <c r="S11" s="1"/>
      <c r="T11" s="1"/>
      <c r="U11" s="1"/>
      <c r="V11" s="1"/>
    </row>
    <row r="12" spans="2:22" ht="15.5" x14ac:dyDescent="0.35">
      <c r="B12" s="1"/>
      <c r="C12" s="83" t="s">
        <v>92</v>
      </c>
      <c r="D12" s="1"/>
      <c r="E12" s="1"/>
      <c r="F12" s="1"/>
      <c r="G12" s="1"/>
      <c r="H12" s="1"/>
      <c r="I12" s="1"/>
      <c r="J12" s="1"/>
      <c r="K12" s="1"/>
      <c r="L12" s="1"/>
      <c r="M12" s="1"/>
      <c r="N12" s="1"/>
      <c r="O12" s="1"/>
      <c r="P12" s="1"/>
      <c r="Q12" s="1"/>
      <c r="R12" s="1"/>
      <c r="S12" s="1"/>
      <c r="T12" s="1"/>
      <c r="U12" s="1"/>
      <c r="V12" s="1"/>
    </row>
    <row r="13" spans="2:22" ht="15.5" x14ac:dyDescent="0.35">
      <c r="B13" s="1"/>
      <c r="C13" s="83" t="s">
        <v>140</v>
      </c>
      <c r="D13" s="1"/>
      <c r="E13" s="1"/>
      <c r="F13" s="1"/>
      <c r="G13" s="1"/>
      <c r="H13" s="1"/>
      <c r="I13" s="1"/>
      <c r="J13" s="1"/>
      <c r="K13" s="1"/>
      <c r="L13" s="1"/>
      <c r="M13" s="1"/>
      <c r="N13" s="1"/>
      <c r="O13" s="1"/>
      <c r="P13" s="1"/>
      <c r="Q13" s="1"/>
      <c r="R13" s="1"/>
      <c r="S13" s="1"/>
      <c r="T13" s="1"/>
      <c r="U13" s="1"/>
      <c r="V13" s="1"/>
    </row>
    <row r="14" spans="2:22" ht="15.5" x14ac:dyDescent="0.35">
      <c r="B14" s="1"/>
      <c r="C14" s="83" t="s">
        <v>116</v>
      </c>
      <c r="D14" s="1"/>
      <c r="E14" s="1"/>
      <c r="F14" s="1"/>
      <c r="G14" s="1"/>
      <c r="H14" s="1"/>
      <c r="I14" s="1"/>
      <c r="J14" s="1"/>
      <c r="K14" s="1"/>
      <c r="L14" s="1"/>
      <c r="M14" s="1"/>
      <c r="N14" s="1"/>
      <c r="O14" s="1"/>
      <c r="P14" s="1"/>
      <c r="Q14" s="1"/>
      <c r="R14" s="1"/>
      <c r="S14" s="1"/>
      <c r="T14" s="1"/>
      <c r="U14" s="1"/>
      <c r="V14" s="1"/>
    </row>
    <row r="15" spans="2:22" ht="15.5" x14ac:dyDescent="0.35">
      <c r="B15" s="1"/>
      <c r="C15" s="83" t="s">
        <v>135</v>
      </c>
      <c r="D15" s="1"/>
      <c r="E15" s="1"/>
      <c r="F15" s="1"/>
      <c r="G15" s="1"/>
      <c r="H15" s="1"/>
      <c r="I15" s="1"/>
      <c r="J15" s="1"/>
      <c r="K15" s="1"/>
      <c r="L15" s="1"/>
      <c r="M15" s="1"/>
      <c r="N15" s="1"/>
      <c r="O15" s="1"/>
      <c r="P15" s="1"/>
      <c r="Q15" s="1"/>
      <c r="R15" s="1"/>
      <c r="S15" s="1"/>
      <c r="T15" s="1"/>
      <c r="U15" s="1"/>
      <c r="V15" s="1"/>
    </row>
    <row r="16" spans="2:22" ht="16" thickBot="1" x14ac:dyDescent="0.4">
      <c r="B16" s="210" t="s">
        <v>93</v>
      </c>
      <c r="C16" s="210"/>
      <c r="D16" s="210"/>
      <c r="E16" s="210"/>
      <c r="F16" s="210"/>
      <c r="G16" s="210"/>
      <c r="H16" s="210"/>
      <c r="I16" s="210"/>
      <c r="J16" s="210"/>
      <c r="K16" s="210"/>
      <c r="L16" s="210"/>
      <c r="M16" s="210"/>
      <c r="N16" s="210"/>
      <c r="O16" s="210"/>
      <c r="P16" s="210"/>
      <c r="Q16" s="210"/>
      <c r="R16" s="210"/>
      <c r="S16" s="210"/>
      <c r="T16" s="210"/>
      <c r="U16" s="210"/>
      <c r="V16" s="210"/>
    </row>
    <row r="17" spans="2:24" ht="27.75" customHeight="1" x14ac:dyDescent="0.25">
      <c r="B17" s="124" t="s">
        <v>138</v>
      </c>
      <c r="C17" s="215" t="s">
        <v>133</v>
      </c>
      <c r="D17" s="216"/>
      <c r="E17" s="209" t="s">
        <v>94</v>
      </c>
      <c r="F17" s="209"/>
      <c r="G17" s="209" t="s">
        <v>95</v>
      </c>
      <c r="H17" s="209"/>
      <c r="I17" s="213" t="s">
        <v>96</v>
      </c>
      <c r="J17" s="217"/>
      <c r="K17" s="213" t="s">
        <v>97</v>
      </c>
      <c r="L17" s="217"/>
      <c r="M17" s="213" t="s">
        <v>98</v>
      </c>
      <c r="N17" s="217"/>
      <c r="O17" s="213" t="s">
        <v>99</v>
      </c>
      <c r="P17" s="217"/>
      <c r="Q17" s="213" t="s">
        <v>100</v>
      </c>
      <c r="R17" s="217"/>
      <c r="S17" s="218" t="s">
        <v>101</v>
      </c>
      <c r="T17" s="218"/>
      <c r="U17" s="213" t="s">
        <v>102</v>
      </c>
      <c r="V17" s="214"/>
      <c r="W17" s="204" t="s">
        <v>132</v>
      </c>
      <c r="X17" s="205"/>
    </row>
    <row r="18" spans="2:24" ht="15.5" x14ac:dyDescent="0.25">
      <c r="B18" s="150" t="s">
        <v>149</v>
      </c>
      <c r="C18" s="84" t="s">
        <v>103</v>
      </c>
      <c r="D18" s="129" t="s">
        <v>139</v>
      </c>
      <c r="E18" s="84" t="s">
        <v>103</v>
      </c>
      <c r="F18" s="129" t="s">
        <v>139</v>
      </c>
      <c r="G18" s="84" t="s">
        <v>103</v>
      </c>
      <c r="H18" s="129" t="s">
        <v>139</v>
      </c>
      <c r="I18" s="84" t="s">
        <v>103</v>
      </c>
      <c r="J18" s="129" t="s">
        <v>139</v>
      </c>
      <c r="K18" s="84" t="s">
        <v>103</v>
      </c>
      <c r="L18" s="129" t="s">
        <v>139</v>
      </c>
      <c r="M18" s="84" t="s">
        <v>103</v>
      </c>
      <c r="N18" s="129" t="s">
        <v>139</v>
      </c>
      <c r="O18" s="84" t="s">
        <v>103</v>
      </c>
      <c r="P18" s="129" t="s">
        <v>139</v>
      </c>
      <c r="Q18" s="84" t="s">
        <v>103</v>
      </c>
      <c r="R18" s="129" t="s">
        <v>139</v>
      </c>
      <c r="S18" s="84" t="s">
        <v>103</v>
      </c>
      <c r="T18" s="129" t="s">
        <v>139</v>
      </c>
      <c r="U18" s="84" t="s">
        <v>103</v>
      </c>
      <c r="V18" s="129" t="s">
        <v>139</v>
      </c>
      <c r="W18" s="119" t="s">
        <v>103</v>
      </c>
      <c r="X18" s="119" t="s">
        <v>139</v>
      </c>
    </row>
    <row r="19" spans="2:24" ht="20.149999999999999" customHeight="1" x14ac:dyDescent="0.25">
      <c r="B19" s="85" t="s">
        <v>104</v>
      </c>
      <c r="C19" s="86"/>
      <c r="D19" s="130" t="e">
        <f>SQRT((C19/$B$18)^2-C19^2)</f>
        <v>#VALUE!</v>
      </c>
      <c r="E19" s="86"/>
      <c r="F19" s="130" t="e">
        <f>SQRT((E19/$B$18)^2-E19^2)</f>
        <v>#VALUE!</v>
      </c>
      <c r="G19" s="86"/>
      <c r="H19" s="130" t="e">
        <f>SQRT((G19/$B$18)^2-G19^2)</f>
        <v>#VALUE!</v>
      </c>
      <c r="I19" s="86"/>
      <c r="J19" s="130" t="e">
        <f>SQRT((I19/$B$18)^2-I19^2)</f>
        <v>#VALUE!</v>
      </c>
      <c r="K19" s="86"/>
      <c r="L19" s="130" t="e">
        <f>SQRT((K19/$B$18)^2-K19^2)</f>
        <v>#VALUE!</v>
      </c>
      <c r="M19" s="86"/>
      <c r="N19" s="130" t="e">
        <f>SQRT((M19/$B$18)^2-M19^2)</f>
        <v>#VALUE!</v>
      </c>
      <c r="O19" s="86"/>
      <c r="P19" s="130" t="e">
        <f>SQRT((O19/$B$18)^2-O19^2)</f>
        <v>#VALUE!</v>
      </c>
      <c r="Q19" s="86"/>
      <c r="R19" s="130" t="e">
        <f>SQRT((Q19/$B$18)^2-Q19^2)</f>
        <v>#VALUE!</v>
      </c>
      <c r="S19" s="86"/>
      <c r="T19" s="130" t="e">
        <f>SQRT((S19/$B$18)^2-S19^2)</f>
        <v>#VALUE!</v>
      </c>
      <c r="U19" s="86"/>
      <c r="V19" s="130" t="e">
        <f>SQRT((U19/$B$18)^2-U19^2)</f>
        <v>#VALUE!</v>
      </c>
      <c r="W19" s="120">
        <f>SUM(U19,S19,Q19,O19,M19,K19,I19,G19,E19,C19)</f>
        <v>0</v>
      </c>
      <c r="X19" s="121" t="e">
        <f>SUM(V19,T19,R19,P19,N19,L19,J19,H19,F19,D19)</f>
        <v>#VALUE!</v>
      </c>
    </row>
    <row r="20" spans="2:24" ht="20.149999999999999" customHeight="1" x14ac:dyDescent="0.25">
      <c r="B20" s="85" t="s">
        <v>105</v>
      </c>
      <c r="C20" s="87"/>
      <c r="D20" s="130" t="e">
        <f t="shared" ref="D20:F30" si="0">SQRT((C20/$B$18)^2-C20^2)</f>
        <v>#VALUE!</v>
      </c>
      <c r="E20" s="87"/>
      <c r="F20" s="130" t="e">
        <f t="shared" si="0"/>
        <v>#VALUE!</v>
      </c>
      <c r="G20" s="87"/>
      <c r="H20" s="130" t="e">
        <f t="shared" ref="H20" si="1">SQRT((G20/$B$18)^2-G20^2)</f>
        <v>#VALUE!</v>
      </c>
      <c r="I20" s="87"/>
      <c r="J20" s="130" t="e">
        <f t="shared" ref="J20" si="2">SQRT((I20/$B$18)^2-I20^2)</f>
        <v>#VALUE!</v>
      </c>
      <c r="K20" s="87"/>
      <c r="L20" s="130" t="e">
        <f t="shared" ref="L20" si="3">SQRT((K20/$B$18)^2-K20^2)</f>
        <v>#VALUE!</v>
      </c>
      <c r="M20" s="87"/>
      <c r="N20" s="130" t="e">
        <f t="shared" ref="N20" si="4">SQRT((M20/$B$18)^2-M20^2)</f>
        <v>#VALUE!</v>
      </c>
      <c r="O20" s="87"/>
      <c r="P20" s="130" t="e">
        <f t="shared" ref="P20" si="5">SQRT((O20/$B$18)^2-O20^2)</f>
        <v>#VALUE!</v>
      </c>
      <c r="Q20" s="87"/>
      <c r="R20" s="130" t="e">
        <f t="shared" ref="R20" si="6">SQRT((Q20/$B$18)^2-Q20^2)</f>
        <v>#VALUE!</v>
      </c>
      <c r="S20" s="87"/>
      <c r="T20" s="130" t="e">
        <f t="shared" ref="T20" si="7">SQRT((S20/$B$18)^2-S20^2)</f>
        <v>#VALUE!</v>
      </c>
      <c r="U20" s="87"/>
      <c r="V20" s="130" t="e">
        <f t="shared" ref="V20" si="8">SQRT((U20/$B$18)^2-U20^2)</f>
        <v>#VALUE!</v>
      </c>
      <c r="W20" s="120">
        <f t="shared" ref="W20:W30" si="9">SUM(U20,S20,Q20,O20,M20,K20,I20,G20,E20,C20)</f>
        <v>0</v>
      </c>
      <c r="X20" s="121" t="e">
        <f t="shared" ref="X20:X30" si="10">SUM(V20,T20,R20,P20,N20,L20,J20,H20,F20,D20)</f>
        <v>#VALUE!</v>
      </c>
    </row>
    <row r="21" spans="2:24" ht="20.149999999999999" customHeight="1" x14ac:dyDescent="0.25">
      <c r="B21" s="85" t="s">
        <v>106</v>
      </c>
      <c r="C21" s="87"/>
      <c r="D21" s="130" t="e">
        <f t="shared" si="0"/>
        <v>#VALUE!</v>
      </c>
      <c r="E21" s="87"/>
      <c r="F21" s="130" t="e">
        <f t="shared" si="0"/>
        <v>#VALUE!</v>
      </c>
      <c r="G21" s="87"/>
      <c r="H21" s="130" t="e">
        <f t="shared" ref="H21" si="11">SQRT((G21/$B$18)^2-G21^2)</f>
        <v>#VALUE!</v>
      </c>
      <c r="I21" s="87"/>
      <c r="J21" s="130" t="e">
        <f t="shared" ref="J21" si="12">SQRT((I21/$B$18)^2-I21^2)</f>
        <v>#VALUE!</v>
      </c>
      <c r="K21" s="87"/>
      <c r="L21" s="130" t="e">
        <f t="shared" ref="L21" si="13">SQRT((K21/$B$18)^2-K21^2)</f>
        <v>#VALUE!</v>
      </c>
      <c r="M21" s="87"/>
      <c r="N21" s="130" t="e">
        <f t="shared" ref="N21" si="14">SQRT((M21/$B$18)^2-M21^2)</f>
        <v>#VALUE!</v>
      </c>
      <c r="O21" s="87"/>
      <c r="P21" s="130" t="e">
        <f t="shared" ref="P21" si="15">SQRT((O21/$B$18)^2-O21^2)</f>
        <v>#VALUE!</v>
      </c>
      <c r="Q21" s="87"/>
      <c r="R21" s="130" t="e">
        <f t="shared" ref="R21" si="16">SQRT((Q21/$B$18)^2-Q21^2)</f>
        <v>#VALUE!</v>
      </c>
      <c r="S21" s="87"/>
      <c r="T21" s="130" t="e">
        <f t="shared" ref="T21" si="17">SQRT((S21/$B$18)^2-S21^2)</f>
        <v>#VALUE!</v>
      </c>
      <c r="U21" s="87"/>
      <c r="V21" s="130" t="e">
        <f t="shared" ref="V21" si="18">SQRT((U21/$B$18)^2-U21^2)</f>
        <v>#VALUE!</v>
      </c>
      <c r="W21" s="120">
        <f t="shared" si="9"/>
        <v>0</v>
      </c>
      <c r="X21" s="121" t="e">
        <f t="shared" si="10"/>
        <v>#VALUE!</v>
      </c>
    </row>
    <row r="22" spans="2:24" ht="20.149999999999999" customHeight="1" x14ac:dyDescent="0.25">
      <c r="B22" s="85" t="s">
        <v>107</v>
      </c>
      <c r="C22" s="87"/>
      <c r="D22" s="130" t="e">
        <f t="shared" si="0"/>
        <v>#VALUE!</v>
      </c>
      <c r="E22" s="87"/>
      <c r="F22" s="130" t="e">
        <f t="shared" si="0"/>
        <v>#VALUE!</v>
      </c>
      <c r="G22" s="87"/>
      <c r="H22" s="130" t="e">
        <f t="shared" ref="H22" si="19">SQRT((G22/$B$18)^2-G22^2)</f>
        <v>#VALUE!</v>
      </c>
      <c r="I22" s="87"/>
      <c r="J22" s="130" t="e">
        <f t="shared" ref="J22" si="20">SQRT((I22/$B$18)^2-I22^2)</f>
        <v>#VALUE!</v>
      </c>
      <c r="K22" s="87"/>
      <c r="L22" s="130" t="e">
        <f t="shared" ref="L22" si="21">SQRT((K22/$B$18)^2-K22^2)</f>
        <v>#VALUE!</v>
      </c>
      <c r="M22" s="87"/>
      <c r="N22" s="130" t="e">
        <f t="shared" ref="N22" si="22">SQRT((M22/$B$18)^2-M22^2)</f>
        <v>#VALUE!</v>
      </c>
      <c r="O22" s="87"/>
      <c r="P22" s="130" t="e">
        <f t="shared" ref="P22" si="23">SQRT((O22/$B$18)^2-O22^2)</f>
        <v>#VALUE!</v>
      </c>
      <c r="Q22" s="87"/>
      <c r="R22" s="130" t="e">
        <f t="shared" ref="R22" si="24">SQRT((Q22/$B$18)^2-Q22^2)</f>
        <v>#VALUE!</v>
      </c>
      <c r="S22" s="87"/>
      <c r="T22" s="130" t="e">
        <f t="shared" ref="T22" si="25">SQRT((S22/$B$18)^2-S22^2)</f>
        <v>#VALUE!</v>
      </c>
      <c r="U22" s="87"/>
      <c r="V22" s="130" t="e">
        <f t="shared" ref="V22" si="26">SQRT((U22/$B$18)^2-U22^2)</f>
        <v>#VALUE!</v>
      </c>
      <c r="W22" s="120">
        <f t="shared" si="9"/>
        <v>0</v>
      </c>
      <c r="X22" s="121" t="e">
        <f t="shared" si="10"/>
        <v>#VALUE!</v>
      </c>
    </row>
    <row r="23" spans="2:24" ht="20.149999999999999" customHeight="1" x14ac:dyDescent="0.25">
      <c r="B23" s="85" t="s">
        <v>108</v>
      </c>
      <c r="C23" s="87"/>
      <c r="D23" s="130" t="e">
        <f t="shared" si="0"/>
        <v>#VALUE!</v>
      </c>
      <c r="E23" s="87"/>
      <c r="F23" s="130" t="e">
        <f t="shared" si="0"/>
        <v>#VALUE!</v>
      </c>
      <c r="G23" s="87"/>
      <c r="H23" s="130" t="e">
        <f t="shared" ref="H23" si="27">SQRT((G23/$B$18)^2-G23^2)</f>
        <v>#VALUE!</v>
      </c>
      <c r="I23" s="87"/>
      <c r="J23" s="130" t="e">
        <f t="shared" ref="J23" si="28">SQRT((I23/$B$18)^2-I23^2)</f>
        <v>#VALUE!</v>
      </c>
      <c r="K23" s="87"/>
      <c r="L23" s="130" t="e">
        <f t="shared" ref="L23" si="29">SQRT((K23/$B$18)^2-K23^2)</f>
        <v>#VALUE!</v>
      </c>
      <c r="M23" s="87"/>
      <c r="N23" s="130" t="e">
        <f t="shared" ref="N23" si="30">SQRT((M23/$B$18)^2-M23^2)</f>
        <v>#VALUE!</v>
      </c>
      <c r="O23" s="87"/>
      <c r="P23" s="130" t="e">
        <f t="shared" ref="P23" si="31">SQRT((O23/$B$18)^2-O23^2)</f>
        <v>#VALUE!</v>
      </c>
      <c r="Q23" s="87"/>
      <c r="R23" s="130" t="e">
        <f t="shared" ref="R23" si="32">SQRT((Q23/$B$18)^2-Q23^2)</f>
        <v>#VALUE!</v>
      </c>
      <c r="S23" s="87"/>
      <c r="T23" s="130" t="e">
        <f t="shared" ref="T23" si="33">SQRT((S23/$B$18)^2-S23^2)</f>
        <v>#VALUE!</v>
      </c>
      <c r="U23" s="87"/>
      <c r="V23" s="130" t="e">
        <f t="shared" ref="V23" si="34">SQRT((U23/$B$18)^2-U23^2)</f>
        <v>#VALUE!</v>
      </c>
      <c r="W23" s="120">
        <f t="shared" si="9"/>
        <v>0</v>
      </c>
      <c r="X23" s="121" t="e">
        <f t="shared" si="10"/>
        <v>#VALUE!</v>
      </c>
    </row>
    <row r="24" spans="2:24" ht="20.149999999999999" customHeight="1" x14ac:dyDescent="0.25">
      <c r="B24" s="85" t="s">
        <v>109</v>
      </c>
      <c r="C24" s="87"/>
      <c r="D24" s="130" t="e">
        <f t="shared" si="0"/>
        <v>#VALUE!</v>
      </c>
      <c r="E24" s="87"/>
      <c r="F24" s="130" t="e">
        <f t="shared" si="0"/>
        <v>#VALUE!</v>
      </c>
      <c r="G24" s="87"/>
      <c r="H24" s="130" t="e">
        <f t="shared" ref="H24" si="35">SQRT((G24/$B$18)^2-G24^2)</f>
        <v>#VALUE!</v>
      </c>
      <c r="I24" s="87"/>
      <c r="J24" s="130" t="e">
        <f t="shared" ref="J24" si="36">SQRT((I24/$B$18)^2-I24^2)</f>
        <v>#VALUE!</v>
      </c>
      <c r="K24" s="87"/>
      <c r="L24" s="130" t="e">
        <f t="shared" ref="L24" si="37">SQRT((K24/$B$18)^2-K24^2)</f>
        <v>#VALUE!</v>
      </c>
      <c r="M24" s="87"/>
      <c r="N24" s="130" t="e">
        <f t="shared" ref="N24" si="38">SQRT((M24/$B$18)^2-M24^2)</f>
        <v>#VALUE!</v>
      </c>
      <c r="O24" s="87"/>
      <c r="P24" s="130" t="e">
        <f t="shared" ref="P24" si="39">SQRT((O24/$B$18)^2-O24^2)</f>
        <v>#VALUE!</v>
      </c>
      <c r="Q24" s="87"/>
      <c r="R24" s="130" t="e">
        <f t="shared" ref="R24" si="40">SQRT((Q24/$B$18)^2-Q24^2)</f>
        <v>#VALUE!</v>
      </c>
      <c r="S24" s="87"/>
      <c r="T24" s="130" t="e">
        <f t="shared" ref="T24" si="41">SQRT((S24/$B$18)^2-S24^2)</f>
        <v>#VALUE!</v>
      </c>
      <c r="U24" s="87"/>
      <c r="V24" s="130" t="e">
        <f t="shared" ref="V24" si="42">SQRT((U24/$B$18)^2-U24^2)</f>
        <v>#VALUE!</v>
      </c>
      <c r="W24" s="120">
        <f t="shared" si="9"/>
        <v>0</v>
      </c>
      <c r="X24" s="121" t="e">
        <f t="shared" si="10"/>
        <v>#VALUE!</v>
      </c>
    </row>
    <row r="25" spans="2:24" ht="20.149999999999999" customHeight="1" x14ac:dyDescent="0.25">
      <c r="B25" s="85" t="s">
        <v>110</v>
      </c>
      <c r="C25" s="88"/>
      <c r="D25" s="130" t="e">
        <f t="shared" si="0"/>
        <v>#VALUE!</v>
      </c>
      <c r="E25" s="87"/>
      <c r="F25" s="130" t="e">
        <f t="shared" si="0"/>
        <v>#VALUE!</v>
      </c>
      <c r="G25" s="87"/>
      <c r="H25" s="130" t="e">
        <f t="shared" ref="H25" si="43">SQRT((G25/$B$18)^2-G25^2)</f>
        <v>#VALUE!</v>
      </c>
      <c r="I25" s="87"/>
      <c r="J25" s="130" t="e">
        <f t="shared" ref="J25" si="44">SQRT((I25/$B$18)^2-I25^2)</f>
        <v>#VALUE!</v>
      </c>
      <c r="K25" s="87"/>
      <c r="L25" s="130" t="e">
        <f t="shared" ref="L25:L26" si="45">SQRT((K25/$B$18)^2-K25^2)</f>
        <v>#VALUE!</v>
      </c>
      <c r="M25" s="87"/>
      <c r="N25" s="130" t="e">
        <f t="shared" ref="N25" si="46">SQRT((M25/$B$18)^2-M25^2)</f>
        <v>#VALUE!</v>
      </c>
      <c r="O25" s="87"/>
      <c r="P25" s="130" t="e">
        <f t="shared" ref="P25" si="47">SQRT((O25/$B$18)^2-O25^2)</f>
        <v>#VALUE!</v>
      </c>
      <c r="Q25" s="87"/>
      <c r="R25" s="130" t="e">
        <f t="shared" ref="R25" si="48">SQRT((Q25/$B$18)^2-Q25^2)</f>
        <v>#VALUE!</v>
      </c>
      <c r="S25" s="87"/>
      <c r="T25" s="130" t="e">
        <f t="shared" ref="T25" si="49">SQRT((S25/$B$18)^2-S25^2)</f>
        <v>#VALUE!</v>
      </c>
      <c r="U25" s="87"/>
      <c r="V25" s="130" t="e">
        <f t="shared" ref="V25" si="50">SQRT((U25/$B$18)^2-U25^2)</f>
        <v>#VALUE!</v>
      </c>
      <c r="W25" s="120">
        <f t="shared" si="9"/>
        <v>0</v>
      </c>
      <c r="X25" s="121" t="e">
        <f t="shared" si="10"/>
        <v>#VALUE!</v>
      </c>
    </row>
    <row r="26" spans="2:24" ht="20.149999999999999" customHeight="1" x14ac:dyDescent="0.25">
      <c r="B26" s="85" t="s">
        <v>111</v>
      </c>
      <c r="C26" s="87"/>
      <c r="D26" s="130" t="e">
        <f t="shared" si="0"/>
        <v>#VALUE!</v>
      </c>
      <c r="E26" s="87"/>
      <c r="F26" s="130" t="e">
        <f t="shared" si="0"/>
        <v>#VALUE!</v>
      </c>
      <c r="G26" s="87"/>
      <c r="H26" s="130" t="e">
        <f t="shared" ref="H26" si="51">SQRT((G26/$B$18)^2-G26^2)</f>
        <v>#VALUE!</v>
      </c>
      <c r="I26" s="87"/>
      <c r="J26" s="130" t="e">
        <f t="shared" ref="J26" si="52">SQRT((I26/$B$18)^2-I26^2)</f>
        <v>#VALUE!</v>
      </c>
      <c r="K26" s="87"/>
      <c r="L26" s="130" t="e">
        <f t="shared" si="45"/>
        <v>#VALUE!</v>
      </c>
      <c r="M26" s="87"/>
      <c r="N26" s="130" t="e">
        <f t="shared" ref="N26" si="53">SQRT((M26/$B$18)^2-M26^2)</f>
        <v>#VALUE!</v>
      </c>
      <c r="O26" s="87"/>
      <c r="P26" s="130" t="e">
        <f t="shared" ref="P26" si="54">SQRT((O26/$B$18)^2-O26^2)</f>
        <v>#VALUE!</v>
      </c>
      <c r="Q26" s="87"/>
      <c r="R26" s="130" t="e">
        <f t="shared" ref="R26" si="55">SQRT((Q26/$B$18)^2-Q26^2)</f>
        <v>#VALUE!</v>
      </c>
      <c r="S26" s="87"/>
      <c r="T26" s="130" t="e">
        <f t="shared" ref="T26" si="56">SQRT((S26/$B$18)^2-S26^2)</f>
        <v>#VALUE!</v>
      </c>
      <c r="U26" s="87"/>
      <c r="V26" s="130" t="e">
        <f t="shared" ref="V26" si="57">SQRT((U26/$B$18)^2-U26^2)</f>
        <v>#VALUE!</v>
      </c>
      <c r="W26" s="120">
        <f t="shared" si="9"/>
        <v>0</v>
      </c>
      <c r="X26" s="121" t="e">
        <f t="shared" si="10"/>
        <v>#VALUE!</v>
      </c>
    </row>
    <row r="27" spans="2:24" ht="20.149999999999999" customHeight="1" x14ac:dyDescent="0.25">
      <c r="B27" s="85" t="s">
        <v>112</v>
      </c>
      <c r="C27" s="87"/>
      <c r="D27" s="130" t="e">
        <f t="shared" si="0"/>
        <v>#VALUE!</v>
      </c>
      <c r="E27" s="87"/>
      <c r="F27" s="130" t="e">
        <f t="shared" si="0"/>
        <v>#VALUE!</v>
      </c>
      <c r="G27" s="87"/>
      <c r="H27" s="130" t="e">
        <f t="shared" ref="H27" si="58">SQRT((G27/$B$18)^2-G27^2)</f>
        <v>#VALUE!</v>
      </c>
      <c r="I27" s="87"/>
      <c r="J27" s="130" t="e">
        <f t="shared" ref="J27" si="59">SQRT((I27/$B$18)^2-I27^2)</f>
        <v>#VALUE!</v>
      </c>
      <c r="K27" s="87"/>
      <c r="L27" s="130" t="e">
        <f t="shared" ref="L27" si="60">SQRT((K27/$B$18)^2-K27^2)</f>
        <v>#VALUE!</v>
      </c>
      <c r="M27" s="87"/>
      <c r="N27" s="130" t="e">
        <f t="shared" ref="N27" si="61">SQRT((M27/$B$18)^2-M27^2)</f>
        <v>#VALUE!</v>
      </c>
      <c r="O27" s="87"/>
      <c r="P27" s="130" t="e">
        <f t="shared" ref="P27" si="62">SQRT((O27/$B$18)^2-O27^2)</f>
        <v>#VALUE!</v>
      </c>
      <c r="Q27" s="87"/>
      <c r="R27" s="130" t="e">
        <f t="shared" ref="R27" si="63">SQRT((Q27/$B$18)^2-Q27^2)</f>
        <v>#VALUE!</v>
      </c>
      <c r="S27" s="87"/>
      <c r="T27" s="130" t="e">
        <f t="shared" ref="T27" si="64">SQRT((S27/$B$18)^2-S27^2)</f>
        <v>#VALUE!</v>
      </c>
      <c r="U27" s="87"/>
      <c r="V27" s="130" t="e">
        <f t="shared" ref="V27" si="65">SQRT((U27/$B$18)^2-U27^2)</f>
        <v>#VALUE!</v>
      </c>
      <c r="W27" s="120">
        <f t="shared" si="9"/>
        <v>0</v>
      </c>
      <c r="X27" s="121" t="e">
        <f t="shared" si="10"/>
        <v>#VALUE!</v>
      </c>
    </row>
    <row r="28" spans="2:24" ht="20.149999999999999" customHeight="1" x14ac:dyDescent="0.25">
      <c r="B28" s="85" t="s">
        <v>113</v>
      </c>
      <c r="C28" s="87"/>
      <c r="D28" s="130" t="e">
        <f t="shared" si="0"/>
        <v>#VALUE!</v>
      </c>
      <c r="E28" s="87"/>
      <c r="F28" s="130" t="e">
        <f t="shared" si="0"/>
        <v>#VALUE!</v>
      </c>
      <c r="G28" s="87"/>
      <c r="H28" s="130" t="e">
        <f t="shared" ref="H28" si="66">SQRT((G28/$B$18)^2-G28^2)</f>
        <v>#VALUE!</v>
      </c>
      <c r="I28" s="87"/>
      <c r="J28" s="130" t="e">
        <f t="shared" ref="J28" si="67">SQRT((I28/$B$18)^2-I28^2)</f>
        <v>#VALUE!</v>
      </c>
      <c r="K28" s="87"/>
      <c r="L28" s="130" t="e">
        <f t="shared" ref="L28" si="68">SQRT((K28/$B$18)^2-K28^2)</f>
        <v>#VALUE!</v>
      </c>
      <c r="M28" s="87"/>
      <c r="N28" s="130" t="e">
        <f t="shared" ref="N28" si="69">SQRT((M28/$B$18)^2-M28^2)</f>
        <v>#VALUE!</v>
      </c>
      <c r="O28" s="87"/>
      <c r="P28" s="130" t="e">
        <f t="shared" ref="P28" si="70">SQRT((O28/$B$18)^2-O28^2)</f>
        <v>#VALUE!</v>
      </c>
      <c r="Q28" s="87"/>
      <c r="R28" s="130" t="e">
        <f t="shared" ref="R28" si="71">SQRT((Q28/$B$18)^2-Q28^2)</f>
        <v>#VALUE!</v>
      </c>
      <c r="S28" s="87"/>
      <c r="T28" s="130" t="e">
        <f t="shared" ref="T28" si="72">SQRT((S28/$B$18)^2-S28^2)</f>
        <v>#VALUE!</v>
      </c>
      <c r="U28" s="87"/>
      <c r="V28" s="130" t="e">
        <f t="shared" ref="V28" si="73">SQRT((U28/$B$18)^2-U28^2)</f>
        <v>#VALUE!</v>
      </c>
      <c r="W28" s="120">
        <f t="shared" si="9"/>
        <v>0</v>
      </c>
      <c r="X28" s="121" t="e">
        <f t="shared" si="10"/>
        <v>#VALUE!</v>
      </c>
    </row>
    <row r="29" spans="2:24" ht="20.149999999999999" customHeight="1" x14ac:dyDescent="0.25">
      <c r="B29" s="85" t="s">
        <v>114</v>
      </c>
      <c r="C29" s="87"/>
      <c r="D29" s="130" t="e">
        <f t="shared" si="0"/>
        <v>#VALUE!</v>
      </c>
      <c r="E29" s="87"/>
      <c r="F29" s="130" t="e">
        <f t="shared" si="0"/>
        <v>#VALUE!</v>
      </c>
      <c r="G29" s="87"/>
      <c r="H29" s="130" t="e">
        <f t="shared" ref="H29" si="74">SQRT((G29/$B$18)^2-G29^2)</f>
        <v>#VALUE!</v>
      </c>
      <c r="I29" s="87"/>
      <c r="J29" s="130" t="e">
        <f t="shared" ref="J29" si="75">SQRT((I29/$B$18)^2-I29^2)</f>
        <v>#VALUE!</v>
      </c>
      <c r="K29" s="87"/>
      <c r="L29" s="130" t="e">
        <f t="shared" ref="L29" si="76">SQRT((K29/$B$18)^2-K29^2)</f>
        <v>#VALUE!</v>
      </c>
      <c r="M29" s="87"/>
      <c r="N29" s="130" t="e">
        <f t="shared" ref="N29" si="77">SQRT((M29/$B$18)^2-M29^2)</f>
        <v>#VALUE!</v>
      </c>
      <c r="O29" s="87"/>
      <c r="P29" s="130" t="e">
        <f t="shared" ref="P29" si="78">SQRT((O29/$B$18)^2-O29^2)</f>
        <v>#VALUE!</v>
      </c>
      <c r="Q29" s="87"/>
      <c r="R29" s="130" t="e">
        <f t="shared" ref="R29" si="79">SQRT((Q29/$B$18)^2-Q29^2)</f>
        <v>#VALUE!</v>
      </c>
      <c r="S29" s="87"/>
      <c r="T29" s="130" t="e">
        <f t="shared" ref="T29" si="80">SQRT((S29/$B$18)^2-S29^2)</f>
        <v>#VALUE!</v>
      </c>
      <c r="U29" s="87"/>
      <c r="V29" s="130" t="e">
        <f t="shared" ref="V29" si="81">SQRT((U29/$B$18)^2-U29^2)</f>
        <v>#VALUE!</v>
      </c>
      <c r="W29" s="120">
        <f t="shared" si="9"/>
        <v>0</v>
      </c>
      <c r="X29" s="121" t="e">
        <f t="shared" si="10"/>
        <v>#VALUE!</v>
      </c>
    </row>
    <row r="30" spans="2:24" ht="20.149999999999999" customHeight="1" thickBot="1" x14ac:dyDescent="0.3">
      <c r="B30" s="89" t="s">
        <v>115</v>
      </c>
      <c r="C30" s="90"/>
      <c r="D30" s="130" t="e">
        <f t="shared" si="0"/>
        <v>#VALUE!</v>
      </c>
      <c r="E30" s="90"/>
      <c r="F30" s="130" t="e">
        <f t="shared" si="0"/>
        <v>#VALUE!</v>
      </c>
      <c r="G30" s="90"/>
      <c r="H30" s="130" t="e">
        <f t="shared" ref="H30" si="82">SQRT((G30/$B$18)^2-G30^2)</f>
        <v>#VALUE!</v>
      </c>
      <c r="I30" s="90"/>
      <c r="J30" s="130" t="e">
        <f t="shared" ref="J30" si="83">SQRT((I30/$B$18)^2-I30^2)</f>
        <v>#VALUE!</v>
      </c>
      <c r="K30" s="90"/>
      <c r="L30" s="130" t="e">
        <f t="shared" ref="L30" si="84">SQRT((K30/$B$18)^2-K30^2)</f>
        <v>#VALUE!</v>
      </c>
      <c r="M30" s="90"/>
      <c r="N30" s="130" t="e">
        <f t="shared" ref="N30" si="85">SQRT((M30/$B$18)^2-M30^2)</f>
        <v>#VALUE!</v>
      </c>
      <c r="O30" s="90"/>
      <c r="P30" s="130" t="e">
        <f t="shared" ref="P30" si="86">SQRT((O30/$B$18)^2-O30^2)</f>
        <v>#VALUE!</v>
      </c>
      <c r="Q30" s="90"/>
      <c r="R30" s="130" t="e">
        <f t="shared" ref="R30" si="87">SQRT((Q30/$B$18)^2-Q30^2)</f>
        <v>#VALUE!</v>
      </c>
      <c r="S30" s="90"/>
      <c r="T30" s="130" t="e">
        <f t="shared" ref="T30" si="88">SQRT((S30/$B$18)^2-S30^2)</f>
        <v>#VALUE!</v>
      </c>
      <c r="U30" s="90"/>
      <c r="V30" s="130" t="e">
        <f t="shared" ref="V30" si="89">SQRT((U30/$B$18)^2-U30^2)</f>
        <v>#VALUE!</v>
      </c>
      <c r="W30" s="125">
        <f t="shared" si="9"/>
        <v>0</v>
      </c>
      <c r="X30" s="126" t="e">
        <f t="shared" si="10"/>
        <v>#VALUE!</v>
      </c>
    </row>
    <row r="31" spans="2:24" ht="20.149999999999999" customHeight="1" thickBot="1" x14ac:dyDescent="0.4">
      <c r="B31" s="28"/>
      <c r="D31" s="1"/>
      <c r="E31" s="1"/>
      <c r="F31" s="1"/>
      <c r="G31" s="1"/>
      <c r="H31" s="1"/>
      <c r="I31" s="1"/>
      <c r="J31" s="1"/>
      <c r="K31" s="1"/>
      <c r="L31" s="1"/>
      <c r="M31" s="1"/>
      <c r="N31" s="1"/>
      <c r="O31" s="1"/>
      <c r="P31" s="1"/>
      <c r="Q31" s="1"/>
      <c r="R31" s="1"/>
      <c r="S31" s="1"/>
      <c r="T31" s="1"/>
      <c r="U31" s="206" t="s">
        <v>131</v>
      </c>
      <c r="V31" s="207"/>
      <c r="W31" s="127">
        <f>SUM(W19:W30)</f>
        <v>0</v>
      </c>
      <c r="X31" s="128" t="e">
        <f>SUM(X19:X30)</f>
        <v>#VALUE!</v>
      </c>
    </row>
    <row r="32" spans="2:24" ht="16" thickBot="1" x14ac:dyDescent="0.4">
      <c r="B32" s="210" t="s">
        <v>129</v>
      </c>
      <c r="C32" s="210"/>
      <c r="D32" s="210"/>
      <c r="E32" s="210"/>
      <c r="F32" s="210"/>
      <c r="G32" s="210"/>
      <c r="H32" s="210"/>
      <c r="I32" s="210"/>
      <c r="J32" s="210"/>
      <c r="K32" s="210"/>
      <c r="L32" s="210"/>
      <c r="M32" s="210"/>
      <c r="N32" s="210"/>
      <c r="O32" s="210"/>
      <c r="P32" s="210"/>
      <c r="Q32" s="210"/>
      <c r="R32" s="210"/>
      <c r="S32" s="210"/>
      <c r="T32" s="210"/>
      <c r="U32" s="210"/>
      <c r="V32" s="210"/>
    </row>
    <row r="33" spans="2:46" x14ac:dyDescent="0.25">
      <c r="B33" s="211"/>
      <c r="C33" s="212"/>
      <c r="D33" s="208" t="s">
        <v>130</v>
      </c>
      <c r="E33" s="209"/>
      <c r="F33" s="208" t="s">
        <v>94</v>
      </c>
      <c r="G33" s="209"/>
      <c r="H33" s="208" t="s">
        <v>95</v>
      </c>
      <c r="I33" s="209"/>
      <c r="J33" s="208" t="s">
        <v>96</v>
      </c>
      <c r="K33" s="209"/>
      <c r="L33" s="208" t="s">
        <v>97</v>
      </c>
      <c r="M33" s="209"/>
      <c r="N33" s="208" t="s">
        <v>98</v>
      </c>
      <c r="O33" s="209"/>
      <c r="P33" s="208" t="s">
        <v>99</v>
      </c>
      <c r="Q33" s="209"/>
      <c r="R33" s="208" t="s">
        <v>100</v>
      </c>
      <c r="S33" s="209"/>
      <c r="T33" s="208" t="s">
        <v>101</v>
      </c>
      <c r="U33" s="209"/>
      <c r="V33" s="208" t="s">
        <v>102</v>
      </c>
      <c r="W33" s="205"/>
      <c r="AS33"/>
      <c r="AT33"/>
    </row>
    <row r="34" spans="2:46" x14ac:dyDescent="0.25">
      <c r="B34" s="122" t="s">
        <v>137</v>
      </c>
      <c r="C34" s="123" t="s">
        <v>134</v>
      </c>
      <c r="D34" s="84" t="s">
        <v>103</v>
      </c>
      <c r="E34" s="84" t="s">
        <v>139</v>
      </c>
      <c r="F34" s="84" t="s">
        <v>103</v>
      </c>
      <c r="G34" s="84" t="s">
        <v>139</v>
      </c>
      <c r="H34" s="84" t="s">
        <v>103</v>
      </c>
      <c r="I34" s="84" t="s">
        <v>139</v>
      </c>
      <c r="J34" s="84" t="s">
        <v>103</v>
      </c>
      <c r="K34" s="84" t="s">
        <v>139</v>
      </c>
      <c r="L34" s="84" t="s">
        <v>103</v>
      </c>
      <c r="M34" s="84" t="s">
        <v>139</v>
      </c>
      <c r="N34" s="84" t="s">
        <v>103</v>
      </c>
      <c r="O34" s="84" t="s">
        <v>139</v>
      </c>
      <c r="P34" s="84" t="s">
        <v>103</v>
      </c>
      <c r="Q34" s="84" t="s">
        <v>139</v>
      </c>
      <c r="R34" s="84" t="s">
        <v>103</v>
      </c>
      <c r="S34" s="84" t="s">
        <v>139</v>
      </c>
      <c r="T34" s="84" t="s">
        <v>103</v>
      </c>
      <c r="U34" s="84" t="s">
        <v>139</v>
      </c>
      <c r="V34" s="84" t="s">
        <v>103</v>
      </c>
      <c r="W34" s="84" t="s">
        <v>139</v>
      </c>
      <c r="AS34"/>
      <c r="AT34"/>
    </row>
    <row r="35" spans="2:46" s="1" customFormat="1" x14ac:dyDescent="0.25">
      <c r="B35" s="122"/>
      <c r="C35" s="123"/>
      <c r="D35" s="113"/>
      <c r="E35" s="113"/>
      <c r="F35" s="113"/>
      <c r="G35" s="113"/>
      <c r="H35" s="113"/>
      <c r="I35" s="113"/>
      <c r="J35" s="113"/>
      <c r="K35" s="113"/>
      <c r="L35" s="113"/>
      <c r="M35" s="113"/>
      <c r="N35" s="113"/>
      <c r="O35" s="113"/>
      <c r="P35" s="113"/>
      <c r="Q35" s="113"/>
      <c r="R35" s="113"/>
      <c r="S35" s="113"/>
      <c r="T35" s="113"/>
      <c r="U35" s="113"/>
      <c r="V35" s="113"/>
      <c r="W35" s="114"/>
    </row>
    <row r="36" spans="2:46" s="1" customFormat="1" x14ac:dyDescent="0.25">
      <c r="B36" s="115"/>
      <c r="C36" s="113"/>
      <c r="D36" s="113"/>
      <c r="E36" s="113"/>
      <c r="F36" s="113"/>
      <c r="G36" s="113"/>
      <c r="H36" s="113"/>
      <c r="I36" s="113"/>
      <c r="J36" s="113"/>
      <c r="K36" s="113"/>
      <c r="L36" s="113"/>
      <c r="M36" s="113"/>
      <c r="N36" s="113"/>
      <c r="O36" s="113"/>
      <c r="P36" s="113"/>
      <c r="Q36" s="113"/>
      <c r="R36" s="113"/>
      <c r="S36" s="113"/>
      <c r="T36" s="113"/>
      <c r="U36" s="113"/>
      <c r="V36" s="113"/>
      <c r="W36" s="114"/>
    </row>
    <row r="37" spans="2:46" s="1" customFormat="1" x14ac:dyDescent="0.25">
      <c r="B37" s="115"/>
      <c r="C37" s="113"/>
      <c r="D37" s="113"/>
      <c r="E37" s="113"/>
      <c r="F37" s="113"/>
      <c r="G37" s="113"/>
      <c r="H37" s="113"/>
      <c r="I37" s="113"/>
      <c r="J37" s="113"/>
      <c r="K37" s="113"/>
      <c r="L37" s="113"/>
      <c r="M37" s="113"/>
      <c r="N37" s="113"/>
      <c r="O37" s="113"/>
      <c r="P37" s="113"/>
      <c r="Q37" s="113"/>
      <c r="R37" s="113"/>
      <c r="S37" s="113"/>
      <c r="T37" s="113"/>
      <c r="U37" s="113"/>
      <c r="V37" s="113"/>
      <c r="W37" s="114"/>
    </row>
    <row r="38" spans="2:46" s="1" customFormat="1" x14ac:dyDescent="0.25">
      <c r="B38" s="115"/>
      <c r="C38" s="113"/>
      <c r="D38" s="113"/>
      <c r="E38" s="113"/>
      <c r="F38" s="113"/>
      <c r="G38" s="113"/>
      <c r="H38" s="113"/>
      <c r="I38" s="113"/>
      <c r="J38" s="113"/>
      <c r="K38" s="113"/>
      <c r="L38" s="113"/>
      <c r="M38" s="113"/>
      <c r="N38" s="113"/>
      <c r="O38" s="113"/>
      <c r="P38" s="113"/>
      <c r="Q38" s="113"/>
      <c r="R38" s="113"/>
      <c r="S38" s="113"/>
      <c r="T38" s="113"/>
      <c r="U38" s="113"/>
      <c r="V38" s="113"/>
      <c r="W38" s="114"/>
    </row>
    <row r="39" spans="2:46" s="1" customFormat="1" ht="13" thickBot="1" x14ac:dyDescent="0.3">
      <c r="B39" s="116"/>
      <c r="C39" s="117"/>
      <c r="D39" s="117"/>
      <c r="E39" s="117"/>
      <c r="F39" s="117"/>
      <c r="G39" s="117"/>
      <c r="H39" s="117"/>
      <c r="I39" s="117"/>
      <c r="J39" s="117"/>
      <c r="K39" s="117"/>
      <c r="L39" s="117"/>
      <c r="M39" s="117"/>
      <c r="N39" s="117"/>
      <c r="O39" s="117"/>
      <c r="P39" s="117"/>
      <c r="Q39" s="117"/>
      <c r="R39" s="117"/>
      <c r="S39" s="117"/>
      <c r="T39" s="117"/>
      <c r="U39" s="117"/>
      <c r="V39" s="117"/>
      <c r="W39" s="118"/>
    </row>
    <row r="40" spans="2:46" s="1" customFormat="1" x14ac:dyDescent="0.25"/>
    <row r="41" spans="2:46" s="1" customFormat="1" x14ac:dyDescent="0.25"/>
    <row r="42" spans="2:46" s="1" customFormat="1" x14ac:dyDescent="0.25"/>
    <row r="43" spans="2:46" s="1" customFormat="1" x14ac:dyDescent="0.25">
      <c r="B43" s="1" t="s">
        <v>148</v>
      </c>
    </row>
    <row r="44" spans="2:46" s="1" customFormat="1" x14ac:dyDescent="0.25"/>
    <row r="45" spans="2:46" s="1" customFormat="1" x14ac:dyDescent="0.25"/>
    <row r="46" spans="2:46" s="1" customFormat="1" x14ac:dyDescent="0.25"/>
    <row r="47" spans="2:46" s="1" customFormat="1" x14ac:dyDescent="0.25"/>
    <row r="48" spans="2:46"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sheetData>
  <mergeCells count="25">
    <mergeCell ref="B16:V16"/>
    <mergeCell ref="C17:D17"/>
    <mergeCell ref="E17:F17"/>
    <mergeCell ref="G17:H17"/>
    <mergeCell ref="I17:J17"/>
    <mergeCell ref="K17:L17"/>
    <mergeCell ref="M17:N17"/>
    <mergeCell ref="O17:P17"/>
    <mergeCell ref="Q17:R17"/>
    <mergeCell ref="S17:T17"/>
    <mergeCell ref="W17:X17"/>
    <mergeCell ref="U31:V31"/>
    <mergeCell ref="L33:M33"/>
    <mergeCell ref="N33:O33"/>
    <mergeCell ref="P33:Q33"/>
    <mergeCell ref="R33:S33"/>
    <mergeCell ref="T33:U33"/>
    <mergeCell ref="V33:W33"/>
    <mergeCell ref="B32:V32"/>
    <mergeCell ref="D33:E33"/>
    <mergeCell ref="F33:G33"/>
    <mergeCell ref="H33:I33"/>
    <mergeCell ref="J33:K33"/>
    <mergeCell ref="B33:C33"/>
    <mergeCell ref="U17:V17"/>
  </mergeCells>
  <pageMargins left="0.5" right="0.43" top="1" bottom="1" header="0.5" footer="0.5"/>
  <pageSetup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971550</xdr:colOff>
                    <xdr:row>10</xdr:row>
                    <xdr:rowOff>57150</xdr:rowOff>
                  </from>
                  <to>
                    <xdr:col>2</xdr:col>
                    <xdr:colOff>12700</xdr:colOff>
                    <xdr:row>11</xdr:row>
                    <xdr:rowOff>12700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971550</xdr:colOff>
                    <xdr:row>10</xdr:row>
                    <xdr:rowOff>266700</xdr:rowOff>
                  </from>
                  <to>
                    <xdr:col>2</xdr:col>
                    <xdr:colOff>12700</xdr:colOff>
                    <xdr:row>12</xdr:row>
                    <xdr:rowOff>12700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965200</xdr:colOff>
                    <xdr:row>11</xdr:row>
                    <xdr:rowOff>184150</xdr:rowOff>
                  </from>
                  <to>
                    <xdr:col>1</xdr:col>
                    <xdr:colOff>1193800</xdr:colOff>
                    <xdr:row>13</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965200</xdr:colOff>
                    <xdr:row>12</xdr:row>
                    <xdr:rowOff>190500</xdr:rowOff>
                  </from>
                  <to>
                    <xdr:col>1</xdr:col>
                    <xdr:colOff>1193800</xdr:colOff>
                    <xdr:row>14</xdr:row>
                    <xdr:rowOff>12700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971550</xdr:colOff>
                    <xdr:row>13</xdr:row>
                    <xdr:rowOff>190500</xdr:rowOff>
                  </from>
                  <to>
                    <xdr:col>2</xdr:col>
                    <xdr:colOff>0</xdr:colOff>
                    <xdr:row>15</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88"/>
  <sheetViews>
    <sheetView showGridLines="0" zoomScale="115" zoomScaleNormal="115" workbookViewId="0">
      <selection activeCell="L52" sqref="L52"/>
    </sheetView>
  </sheetViews>
  <sheetFormatPr defaultColWidth="9.1796875" defaultRowHeight="14.5" x14ac:dyDescent="0.35"/>
  <cols>
    <col min="1" max="1" width="30.54296875" style="24" customWidth="1"/>
    <col min="2" max="2" width="21.453125" style="24" customWidth="1"/>
    <col min="3" max="3" width="0.453125" style="24" customWidth="1"/>
    <col min="4" max="4" width="9.1796875" style="24" customWidth="1"/>
    <col min="5" max="5" width="8.453125" style="24" customWidth="1"/>
    <col min="6" max="6" width="10.453125" style="24" customWidth="1"/>
    <col min="7" max="7" width="9.81640625" style="24" customWidth="1"/>
    <col min="8" max="8" width="3.453125" style="24" customWidth="1"/>
    <col min="9" max="9" width="9.453125" style="24" customWidth="1"/>
    <col min="10" max="16384" width="9.1796875" style="24"/>
  </cols>
  <sheetData>
    <row r="1" spans="1:10" ht="17.5" x14ac:dyDescent="0.35">
      <c r="A1" s="249" t="s">
        <v>41</v>
      </c>
      <c r="B1" s="250"/>
      <c r="C1" s="250"/>
      <c r="D1" s="250"/>
      <c r="E1" s="250"/>
      <c r="F1" s="250"/>
      <c r="G1" s="250"/>
      <c r="H1" s="251"/>
    </row>
    <row r="2" spans="1:10" ht="15.5" thickBot="1" x14ac:dyDescent="0.4">
      <c r="A2" s="252" t="s">
        <v>162</v>
      </c>
      <c r="B2" s="253"/>
      <c r="C2" s="253"/>
      <c r="D2" s="253"/>
      <c r="E2" s="253"/>
      <c r="F2" s="253"/>
      <c r="G2" s="253"/>
      <c r="H2" s="254"/>
    </row>
    <row r="3" spans="1:10" ht="15.5" x14ac:dyDescent="0.35">
      <c r="A3" s="44" t="s">
        <v>157</v>
      </c>
      <c r="B3" s="67" t="str">
        <f>CONCATENATE('Customer Interconnection Form'!AY6,'Customer Interconnection Form'!AZ6," ")</f>
        <v xml:space="preserve"> </v>
      </c>
      <c r="C3" s="67"/>
      <c r="D3" s="67" t="s">
        <v>85</v>
      </c>
      <c r="E3" s="67" t="str">
        <f>CONCATENATE('Customer Interconnection Form'!AY7,'Customer Interconnection Form'!AZ7," ")</f>
        <v xml:space="preserve"> </v>
      </c>
      <c r="F3" s="67"/>
      <c r="H3" s="41"/>
    </row>
    <row r="4" spans="1:10" ht="15.5" x14ac:dyDescent="0.35">
      <c r="A4" s="44" t="s">
        <v>43</v>
      </c>
      <c r="B4" s="75" t="str">
        <f>IF('Customer Interconnection Form'!BA24=G4," ",TEXT('Customer Interconnection Form'!BA24,"m/dd/yyyy "))</f>
        <v xml:space="preserve"> </v>
      </c>
      <c r="C4" s="68"/>
      <c r="D4" s="68"/>
      <c r="E4" s="68"/>
      <c r="F4" s="68"/>
      <c r="H4" s="41"/>
    </row>
    <row r="5" spans="1:10" ht="1.5" customHeight="1" x14ac:dyDescent="0.35">
      <c r="A5" s="63"/>
      <c r="B5" s="64"/>
      <c r="C5" s="64"/>
      <c r="D5" s="64"/>
      <c r="E5" s="65"/>
      <c r="F5" s="65"/>
      <c r="G5" s="25"/>
      <c r="H5" s="43"/>
    </row>
    <row r="6" spans="1:10" ht="15" x14ac:dyDescent="0.35">
      <c r="A6" s="258" t="s">
        <v>42</v>
      </c>
      <c r="B6" s="259"/>
      <c r="C6" s="259"/>
      <c r="D6" s="259"/>
      <c r="E6" s="259"/>
      <c r="F6" s="259"/>
      <c r="G6" s="259"/>
      <c r="H6" s="260"/>
    </row>
    <row r="7" spans="1:10" ht="15.5" x14ac:dyDescent="0.35">
      <c r="A7" s="62" t="s">
        <v>82</v>
      </c>
      <c r="B7" s="71" t="str">
        <f>CONCATENATE('Customer Interconnection Form'!K24,'Customer Interconnection Form'!L24,'Customer Interconnection Form'!M24,'Customer Interconnection Form'!N24,'Customer Interconnection Form'!O24,'Customer Interconnection Form'!P24,'Customer Interconnection Form'!Q24,'Customer Interconnection Form'!R24,'Customer Interconnection Form'!S24,'Customer Interconnection Form'!T24,'Customer Interconnection Form'!U24,'Customer Interconnection Form'!V24,'Customer Interconnection Form'!W24,'Customer Interconnection Form'!X24,'Customer Interconnection Form'!Y24,'Customer Interconnection Form'!Z24,'Customer Interconnection Form'!AA24,'Customer Interconnection Form'!AB24,'Customer Interconnection Form'!AC24,'Customer Interconnection Form'!AD24,'Customer Interconnection Form'!AE24,'Customer Interconnection Form'!AF24," ")</f>
        <v xml:space="preserve"> </v>
      </c>
      <c r="C7" s="26"/>
      <c r="D7" s="26"/>
      <c r="E7" s="26"/>
      <c r="F7" s="26"/>
      <c r="G7" s="69"/>
      <c r="H7" s="41"/>
    </row>
    <row r="8" spans="1:10" ht="15.5" x14ac:dyDescent="0.35">
      <c r="A8" s="59" t="s">
        <v>55</v>
      </c>
      <c r="B8" s="71" t="str">
        <f>CONCATENATE('Customer Interconnection Form'!Q26,'Customer Interconnection Form'!R26,'Customer Interconnection Form'!S26,'Customer Interconnection Form'!T26,'Customer Interconnection Form'!U26,'Customer Interconnection Form'!V26,'Customer Interconnection Form'!W26,'Customer Interconnection Form'!X26,'Customer Interconnection Form'!Y26,'Customer Interconnection Form'!Z26," ")</f>
        <v xml:space="preserve"> </v>
      </c>
      <c r="C8" s="26"/>
      <c r="D8" s="26"/>
      <c r="E8" s="26"/>
      <c r="F8" s="26"/>
      <c r="H8" s="41"/>
    </row>
    <row r="9" spans="1:10" ht="15.5" x14ac:dyDescent="0.35">
      <c r="A9" s="59" t="s">
        <v>56</v>
      </c>
      <c r="B9" s="72" t="str">
        <f>CONCATENATE('Customer Interconnection Form'!O27,'Customer Interconnection Form'!P27,'Customer Interconnection Form'!Q27,'Customer Interconnection Form'!R27,'Customer Interconnection Form'!S27,'Customer Interconnection Form'!T27,'Customer Interconnection Form'!U27,'Customer Interconnection Form'!V27,'Customer Interconnection Form'!W27,'Customer Interconnection Form'!X27,'Customer Interconnection Form'!Y27,'Customer Interconnection Form'!Z27," ")</f>
        <v xml:space="preserve"> </v>
      </c>
      <c r="C9" s="73"/>
      <c r="D9" s="73"/>
      <c r="E9" s="73"/>
      <c r="F9" s="73"/>
      <c r="H9" s="41"/>
    </row>
    <row r="10" spans="1:10" ht="15" customHeight="1" x14ac:dyDescent="0.35">
      <c r="A10" s="59" t="s">
        <v>52</v>
      </c>
      <c r="B10" s="72" t="str">
        <f>CONCATENATE('Customer Interconnection Form'!N23,'Customer Interconnection Form'!O23,'Customer Interconnection Form'!P23,'Customer Interconnection Form'!Q23,'Customer Interconnection Form'!R23,'Customer Interconnection Form'!S23,'Customer Interconnection Form'!T23,'Customer Interconnection Form'!U23,'Customer Interconnection Form'!V23,'Customer Interconnection Form'!W23,'Customer Interconnection Form'!X23,'Customer Interconnection Form'!Y23,'Customer Interconnection Form'!Z23," ")</f>
        <v xml:space="preserve"> </v>
      </c>
      <c r="C10" s="73"/>
      <c r="D10" s="73"/>
      <c r="E10" s="73"/>
      <c r="F10" s="73"/>
      <c r="H10" s="41"/>
    </row>
    <row r="11" spans="1:10" ht="3" customHeight="1" x14ac:dyDescent="0.35">
      <c r="A11" s="40"/>
      <c r="H11" s="41"/>
    </row>
    <row r="12" spans="1:10" ht="15" x14ac:dyDescent="0.35">
      <c r="A12" s="261" t="s">
        <v>44</v>
      </c>
      <c r="B12" s="262"/>
      <c r="C12" s="262"/>
      <c r="D12" s="262"/>
      <c r="E12" s="262"/>
      <c r="F12" s="262"/>
      <c r="G12" s="262"/>
      <c r="H12" s="263"/>
    </row>
    <row r="13" spans="1:10" ht="2.25" customHeight="1" x14ac:dyDescent="0.35">
      <c r="A13" s="264"/>
      <c r="B13" s="265"/>
      <c r="C13" s="265"/>
      <c r="D13" s="265"/>
      <c r="E13" s="265"/>
      <c r="F13" s="265"/>
      <c r="G13" s="265"/>
      <c r="H13" s="266"/>
    </row>
    <row r="14" spans="1:10" ht="15.5" x14ac:dyDescent="0.35">
      <c r="A14" s="268" t="s">
        <v>78</v>
      </c>
      <c r="B14" s="269"/>
      <c r="C14" s="270"/>
      <c r="D14" s="267" t="str">
        <f>CONCATENATE('Customer Interconnection Form'!S53,'Customer Interconnection Form'!T53,'Customer Interconnection Form'!U53,'Customer Interconnection Form'!V53,'Customer Interconnection Form'!W53,'Customer Interconnection Form'!X53,'Customer Interconnection Form'!Y53,'Customer Interconnection Form'!Z53,'Customer Interconnection Form'!AA53,'Customer Interconnection Form'!AB53,'Customer Interconnection Form'!AC53,'Customer Interconnection Form'!AD53,'Customer Interconnection Form'!AE53,'Customer Interconnection Form'!AF53,'Customer Interconnection Form'!AG53,'Customer Interconnection Form'!AH53," ")</f>
        <v xml:space="preserve"> </v>
      </c>
      <c r="E14" s="267"/>
      <c r="F14" s="267"/>
      <c r="G14" s="53"/>
      <c r="H14" s="50"/>
    </row>
    <row r="15" spans="1:10" ht="18.75" customHeight="1" x14ac:dyDescent="0.35">
      <c r="A15" s="59" t="s">
        <v>74</v>
      </c>
      <c r="B15" s="271"/>
      <c r="C15" s="271"/>
      <c r="D15" s="271"/>
      <c r="E15" s="271"/>
      <c r="F15" s="271"/>
      <c r="G15" s="38"/>
      <c r="H15" s="41"/>
      <c r="J15" s="51"/>
    </row>
    <row r="16" spans="1:10" ht="28.5" customHeight="1" x14ac:dyDescent="0.35">
      <c r="A16" s="60" t="s">
        <v>60</v>
      </c>
      <c r="B16" s="243"/>
      <c r="C16" s="243"/>
      <c r="D16" s="243"/>
      <c r="E16" s="243"/>
      <c r="F16" s="243"/>
      <c r="G16" s="38"/>
      <c r="H16" s="41"/>
    </row>
    <row r="17" spans="1:8" ht="30" customHeight="1" x14ac:dyDescent="0.35">
      <c r="A17" s="60" t="s">
        <v>81</v>
      </c>
      <c r="B17" s="242"/>
      <c r="C17" s="242"/>
      <c r="D17" s="242"/>
      <c r="E17" s="242"/>
      <c r="F17" s="242"/>
      <c r="G17" s="38"/>
      <c r="H17" s="41"/>
    </row>
    <row r="18" spans="1:8" ht="31" x14ac:dyDescent="0.35">
      <c r="A18" s="60" t="s">
        <v>79</v>
      </c>
      <c r="B18" s="242"/>
      <c r="C18" s="242"/>
      <c r="D18" s="242"/>
      <c r="E18" s="242"/>
      <c r="F18" s="242"/>
      <c r="G18" s="38"/>
      <c r="H18" s="41"/>
    </row>
    <row r="19" spans="1:8" ht="15.5" x14ac:dyDescent="0.35">
      <c r="A19" s="59" t="s">
        <v>57</v>
      </c>
      <c r="B19" s="243"/>
      <c r="C19" s="243"/>
      <c r="D19" s="243"/>
      <c r="E19" s="243"/>
      <c r="F19" s="243"/>
      <c r="G19" s="38"/>
      <c r="H19" s="41"/>
    </row>
    <row r="20" spans="1:8" ht="15.5" x14ac:dyDescent="0.35">
      <c r="A20" s="59" t="s">
        <v>72</v>
      </c>
      <c r="B20" s="242"/>
      <c r="C20" s="242"/>
      <c r="D20" s="242"/>
      <c r="E20" s="242"/>
      <c r="F20" s="242"/>
      <c r="G20" s="38"/>
      <c r="H20" s="41"/>
    </row>
    <row r="21" spans="1:8" ht="15.5" x14ac:dyDescent="0.35">
      <c r="A21" s="59" t="s">
        <v>75</v>
      </c>
      <c r="B21" s="242"/>
      <c r="C21" s="242"/>
      <c r="D21" s="242"/>
      <c r="E21" s="242"/>
      <c r="F21" s="242"/>
      <c r="G21" s="38"/>
      <c r="H21" s="41"/>
    </row>
    <row r="22" spans="1:8" ht="15.5" x14ac:dyDescent="0.35">
      <c r="A22" s="247" t="s">
        <v>58</v>
      </c>
      <c r="B22" s="248"/>
      <c r="C22" s="248"/>
      <c r="D22" s="248"/>
      <c r="E22" s="248"/>
      <c r="F22" s="248"/>
      <c r="G22" s="38"/>
      <c r="H22" s="41"/>
    </row>
    <row r="23" spans="1:8" ht="15.5" x14ac:dyDescent="0.35">
      <c r="A23" s="247"/>
      <c r="B23" s="240"/>
      <c r="C23" s="240"/>
      <c r="D23" s="240"/>
      <c r="E23" s="240"/>
      <c r="F23" s="240"/>
      <c r="G23" s="38"/>
      <c r="H23" s="41"/>
    </row>
    <row r="24" spans="1:8" ht="15.5" x14ac:dyDescent="0.35">
      <c r="A24" s="247"/>
      <c r="B24" s="241"/>
      <c r="C24" s="241"/>
      <c r="D24" s="241"/>
      <c r="E24" s="241"/>
      <c r="F24" s="241"/>
      <c r="G24" s="38"/>
      <c r="H24" s="41"/>
    </row>
    <row r="25" spans="1:8" ht="15.5" x14ac:dyDescent="0.35">
      <c r="A25" s="61" t="s">
        <v>48</v>
      </c>
      <c r="B25" s="242" t="str">
        <f>IFERROR('Exhibit C'!P45:AV45," ")</f>
        <v xml:space="preserve"> </v>
      </c>
      <c r="C25" s="242"/>
      <c r="D25" s="242"/>
      <c r="E25" s="242"/>
      <c r="F25" s="242"/>
      <c r="G25" s="38"/>
      <c r="H25" s="41"/>
    </row>
    <row r="26" spans="1:8" ht="15" x14ac:dyDescent="0.35">
      <c r="A26" s="255" t="s">
        <v>59</v>
      </c>
      <c r="B26" s="256"/>
      <c r="C26" s="256"/>
      <c r="D26" s="256"/>
      <c r="E26" s="256"/>
      <c r="F26" s="256"/>
      <c r="G26" s="256"/>
      <c r="H26" s="257"/>
    </row>
    <row r="27" spans="1:8" ht="15.5" x14ac:dyDescent="0.35">
      <c r="A27" s="44" t="s">
        <v>61</v>
      </c>
      <c r="B27" s="242"/>
      <c r="C27" s="242"/>
      <c r="D27" s="242"/>
      <c r="G27" s="38"/>
      <c r="H27" s="41"/>
    </row>
    <row r="28" spans="1:8" ht="15.5" x14ac:dyDescent="0.35">
      <c r="A28" s="44" t="s">
        <v>62</v>
      </c>
      <c r="B28" s="242"/>
      <c r="C28" s="242"/>
      <c r="D28" s="242"/>
      <c r="G28" s="38"/>
      <c r="H28" s="41"/>
    </row>
    <row r="29" spans="1:8" ht="15.5" x14ac:dyDescent="0.35">
      <c r="A29" s="44" t="s">
        <v>63</v>
      </c>
      <c r="B29" s="235"/>
      <c r="C29" s="235"/>
      <c r="D29" s="235"/>
      <c r="G29" s="38"/>
      <c r="H29" s="41"/>
    </row>
    <row r="30" spans="1:8" ht="20.25" customHeight="1" x14ac:dyDescent="0.35">
      <c r="A30" s="245" t="s">
        <v>51</v>
      </c>
      <c r="B30" s="246"/>
      <c r="C30" s="243"/>
      <c r="D30" s="243"/>
      <c r="E30" s="243"/>
      <c r="F30" s="243"/>
      <c r="G30" s="243"/>
      <c r="H30" s="41"/>
    </row>
    <row r="31" spans="1:8" ht="16.5" customHeight="1" x14ac:dyDescent="0.35">
      <c r="A31" s="245"/>
      <c r="B31" s="246"/>
      <c r="C31" s="244"/>
      <c r="D31" s="244"/>
      <c r="E31" s="244"/>
      <c r="F31" s="244"/>
      <c r="G31" s="244"/>
      <c r="H31" s="41"/>
    </row>
    <row r="32" spans="1:8" ht="1.5" customHeight="1" x14ac:dyDescent="0.35">
      <c r="A32" s="42"/>
      <c r="B32" s="25"/>
      <c r="C32" s="39"/>
      <c r="D32" s="25"/>
      <c r="E32" s="25"/>
      <c r="F32" s="25"/>
      <c r="G32" s="25"/>
      <c r="H32" s="43"/>
    </row>
    <row r="33" spans="1:8" ht="33" customHeight="1" x14ac:dyDescent="0.35">
      <c r="A33" s="228" t="s">
        <v>53</v>
      </c>
      <c r="B33" s="229"/>
      <c r="C33" s="229"/>
      <c r="D33" s="229"/>
      <c r="E33" s="229"/>
      <c r="F33" s="229"/>
      <c r="G33" s="229"/>
      <c r="H33" s="230"/>
    </row>
    <row r="34" spans="1:8" ht="2.25" customHeight="1" x14ac:dyDescent="0.35">
      <c r="A34" s="40"/>
      <c r="H34" s="41"/>
    </row>
    <row r="35" spans="1:8" ht="15.5" x14ac:dyDescent="0.35">
      <c r="A35" s="232" t="s">
        <v>45</v>
      </c>
      <c r="B35" s="233"/>
      <c r="C35" s="233"/>
      <c r="D35" s="233"/>
      <c r="E35" s="233"/>
      <c r="F35" s="233"/>
      <c r="G35" s="233"/>
      <c r="H35" s="234"/>
    </row>
    <row r="36" spans="1:8" ht="15.5" x14ac:dyDescent="0.35">
      <c r="A36" s="59" t="s">
        <v>46</v>
      </c>
      <c r="B36" s="238"/>
      <c r="C36" s="238"/>
      <c r="D36" s="238"/>
      <c r="E36" s="238"/>
      <c r="H36" s="41"/>
    </row>
    <row r="37" spans="1:8" ht="15.5" x14ac:dyDescent="0.35">
      <c r="A37" s="59" t="s">
        <v>47</v>
      </c>
      <c r="B37" s="235"/>
      <c r="C37" s="235"/>
      <c r="D37" s="235"/>
      <c r="E37" s="235"/>
      <c r="H37" s="41"/>
    </row>
    <row r="38" spans="1:8" ht="15.5" x14ac:dyDescent="0.35">
      <c r="A38" s="59" t="s">
        <v>36</v>
      </c>
      <c r="B38" s="235"/>
      <c r="C38" s="235"/>
      <c r="D38" s="235"/>
      <c r="E38" s="235"/>
      <c r="H38" s="41"/>
    </row>
    <row r="39" spans="1:8" ht="15.5" x14ac:dyDescent="0.35">
      <c r="A39" s="59" t="s">
        <v>36</v>
      </c>
      <c r="B39" s="235"/>
      <c r="C39" s="235"/>
      <c r="D39" s="235"/>
      <c r="E39" s="235"/>
      <c r="H39" s="41"/>
    </row>
    <row r="40" spans="1:8" ht="2.25" customHeight="1" x14ac:dyDescent="0.35">
      <c r="A40" s="45"/>
      <c r="E40" s="46"/>
      <c r="H40" s="41"/>
    </row>
    <row r="41" spans="1:8" ht="15.5" x14ac:dyDescent="0.35">
      <c r="A41" s="236" t="s">
        <v>64</v>
      </c>
      <c r="B41" s="237"/>
      <c r="C41" s="237"/>
      <c r="D41" s="237"/>
      <c r="E41" s="237"/>
      <c r="F41" s="238"/>
      <c r="G41" s="238"/>
      <c r="H41" s="41"/>
    </row>
    <row r="42" spans="1:8" ht="15.5" x14ac:dyDescent="0.35">
      <c r="A42" s="236" t="s">
        <v>50</v>
      </c>
      <c r="B42" s="237"/>
      <c r="C42" s="237"/>
      <c r="D42" s="237"/>
      <c r="E42" s="237"/>
      <c r="F42" s="235"/>
      <c r="G42" s="235"/>
      <c r="H42" s="41"/>
    </row>
    <row r="43" spans="1:8" ht="15" x14ac:dyDescent="0.35">
      <c r="A43" s="58" t="s">
        <v>49</v>
      </c>
      <c r="B43" s="239"/>
      <c r="C43" s="239"/>
      <c r="D43" s="239"/>
      <c r="E43" s="239"/>
      <c r="F43" s="239"/>
      <c r="G43" s="239"/>
      <c r="H43" s="41"/>
    </row>
    <row r="44" spans="1:8" ht="2.25" customHeight="1" thickBot="1" x14ac:dyDescent="0.4">
      <c r="A44" s="52"/>
      <c r="B44" s="231"/>
      <c r="C44" s="231"/>
      <c r="D44" s="231"/>
      <c r="E44" s="231"/>
      <c r="F44" s="231"/>
      <c r="G44" s="231"/>
      <c r="H44" s="48"/>
    </row>
    <row r="45" spans="1:8" ht="22.5" customHeight="1" thickBot="1" x14ac:dyDescent="0.4">
      <c r="A45" s="220" t="s">
        <v>141</v>
      </c>
      <c r="B45" s="221"/>
      <c r="C45" s="221"/>
      <c r="D45" s="221"/>
      <c r="E45" s="221"/>
      <c r="F45" s="221"/>
      <c r="G45" s="221"/>
      <c r="H45" s="222"/>
    </row>
    <row r="46" spans="1:8" ht="18.75" customHeight="1" x14ac:dyDescent="0.35">
      <c r="A46" s="54" t="s">
        <v>71</v>
      </c>
      <c r="B46" s="227"/>
      <c r="C46" s="227"/>
      <c r="D46" s="225"/>
      <c r="E46" s="225"/>
      <c r="H46" s="41"/>
    </row>
    <row r="47" spans="1:8" ht="18.75" customHeight="1" x14ac:dyDescent="0.35">
      <c r="A47" s="54" t="s">
        <v>73</v>
      </c>
      <c r="B47" s="226" t="str">
        <f>B4</f>
        <v xml:space="preserve"> </v>
      </c>
      <c r="C47" s="224"/>
      <c r="D47" s="49"/>
      <c r="E47" s="49"/>
      <c r="H47" s="41"/>
    </row>
    <row r="48" spans="1:8" ht="15.5" x14ac:dyDescent="0.35">
      <c r="A48" s="54" t="s">
        <v>80</v>
      </c>
      <c r="B48" s="227"/>
      <c r="C48" s="227"/>
      <c r="D48" s="227"/>
      <c r="E48" s="227"/>
      <c r="H48" s="41"/>
    </row>
    <row r="49" spans="1:8" ht="15.5" x14ac:dyDescent="0.35">
      <c r="A49" s="55" t="s">
        <v>158</v>
      </c>
      <c r="B49" s="224" t="str">
        <f>B3</f>
        <v xml:space="preserve"> </v>
      </c>
      <c r="C49" s="224"/>
      <c r="D49" s="76" t="s">
        <v>86</v>
      </c>
      <c r="E49" s="24" t="str">
        <f>E3</f>
        <v xml:space="preserve"> </v>
      </c>
      <c r="H49" s="41"/>
    </row>
    <row r="50" spans="1:8" ht="15.5" x14ac:dyDescent="0.35">
      <c r="A50" s="44" t="s">
        <v>161</v>
      </c>
      <c r="B50" s="77" t="s">
        <v>67</v>
      </c>
      <c r="C50" s="56"/>
      <c r="D50" s="77"/>
      <c r="E50" s="78" t="s">
        <v>66</v>
      </c>
      <c r="H50" s="41"/>
    </row>
    <row r="51" spans="1:8" ht="15.5" x14ac:dyDescent="0.35">
      <c r="A51" s="54" t="s">
        <v>69</v>
      </c>
      <c r="B51" s="223"/>
      <c r="C51" s="223"/>
      <c r="D51" s="223"/>
      <c r="H51" s="41"/>
    </row>
    <row r="52" spans="1:8" ht="15.5" x14ac:dyDescent="0.35">
      <c r="A52" s="54" t="s">
        <v>68</v>
      </c>
      <c r="B52" s="224"/>
      <c r="C52" s="224"/>
      <c r="D52" s="224"/>
      <c r="E52" s="37"/>
      <c r="F52" s="37"/>
      <c r="H52" s="41"/>
    </row>
    <row r="53" spans="1:8" ht="15.5" x14ac:dyDescent="0.35">
      <c r="A53" s="54" t="s">
        <v>70</v>
      </c>
      <c r="B53" s="219"/>
      <c r="C53" s="219"/>
      <c r="D53" s="219"/>
      <c r="E53" s="219"/>
      <c r="F53" s="219"/>
      <c r="H53" s="41"/>
    </row>
    <row r="54" spans="1:8" ht="15.75" customHeight="1" x14ac:dyDescent="0.35">
      <c r="A54" s="45"/>
      <c r="B54" s="219"/>
      <c r="C54" s="219"/>
      <c r="D54" s="219"/>
      <c r="E54" s="219"/>
      <c r="F54" s="219"/>
      <c r="H54" s="41"/>
    </row>
    <row r="55" spans="1:8" ht="15.75" customHeight="1" x14ac:dyDescent="0.35">
      <c r="A55" s="45"/>
      <c r="B55" s="219"/>
      <c r="C55" s="219"/>
      <c r="D55" s="219"/>
      <c r="E55" s="219"/>
      <c r="F55" s="219"/>
      <c r="H55" s="41"/>
    </row>
    <row r="56" spans="1:8" ht="15.75" customHeight="1" x14ac:dyDescent="0.35">
      <c r="A56" s="45"/>
      <c r="B56" s="219"/>
      <c r="C56" s="219"/>
      <c r="D56" s="219"/>
      <c r="E56" s="219"/>
      <c r="F56" s="219"/>
      <c r="H56" s="41"/>
    </row>
    <row r="57" spans="1:8" ht="15.75" customHeight="1" x14ac:dyDescent="0.35">
      <c r="A57" s="45"/>
      <c r="B57" s="219"/>
      <c r="C57" s="219"/>
      <c r="D57" s="219"/>
      <c r="E57" s="219"/>
      <c r="F57" s="219"/>
      <c r="H57" s="41"/>
    </row>
    <row r="58" spans="1:8" ht="15.75" customHeight="1" x14ac:dyDescent="0.35">
      <c r="A58" s="45"/>
      <c r="B58" s="219"/>
      <c r="C58" s="219"/>
      <c r="D58" s="219"/>
      <c r="E58" s="219"/>
      <c r="F58" s="219"/>
      <c r="H58" s="41"/>
    </row>
    <row r="59" spans="1:8" ht="15.75" customHeight="1" x14ac:dyDescent="0.35">
      <c r="A59" s="45"/>
      <c r="B59" s="219"/>
      <c r="C59" s="219"/>
      <c r="D59" s="219"/>
      <c r="E59" s="219"/>
      <c r="F59" s="219"/>
      <c r="H59" s="41"/>
    </row>
    <row r="60" spans="1:8" ht="15.75" customHeight="1" x14ac:dyDescent="0.35">
      <c r="A60" s="45"/>
      <c r="B60" s="219"/>
      <c r="C60" s="219"/>
      <c r="D60" s="219"/>
      <c r="E60" s="219"/>
      <c r="F60" s="219"/>
      <c r="H60" s="41"/>
    </row>
    <row r="61" spans="1:8" ht="15.75" customHeight="1" x14ac:dyDescent="0.35">
      <c r="A61" s="45"/>
      <c r="B61" s="219"/>
      <c r="C61" s="219"/>
      <c r="D61" s="219"/>
      <c r="E61" s="219"/>
      <c r="F61" s="219"/>
      <c r="H61" s="41"/>
    </row>
    <row r="62" spans="1:8" ht="15.75" customHeight="1" x14ac:dyDescent="0.35">
      <c r="A62" s="45"/>
      <c r="B62" s="219"/>
      <c r="C62" s="219"/>
      <c r="D62" s="219"/>
      <c r="E62" s="219"/>
      <c r="F62" s="219"/>
      <c r="H62" s="41"/>
    </row>
    <row r="63" spans="1:8" x14ac:dyDescent="0.35">
      <c r="A63" s="45"/>
      <c r="B63" s="219"/>
      <c r="C63" s="219"/>
      <c r="D63" s="219"/>
      <c r="E63" s="219"/>
      <c r="F63" s="219"/>
      <c r="H63" s="41"/>
    </row>
    <row r="64" spans="1:8" x14ac:dyDescent="0.35">
      <c r="A64" s="45"/>
      <c r="B64" s="219"/>
      <c r="C64" s="219"/>
      <c r="D64" s="219"/>
      <c r="E64" s="219"/>
      <c r="F64" s="219"/>
      <c r="H64" s="41"/>
    </row>
    <row r="65" spans="1:8" x14ac:dyDescent="0.35">
      <c r="A65" s="45"/>
      <c r="B65" s="219"/>
      <c r="C65" s="219"/>
      <c r="D65" s="219"/>
      <c r="E65" s="219"/>
      <c r="F65" s="219"/>
      <c r="H65" s="41"/>
    </row>
    <row r="66" spans="1:8" x14ac:dyDescent="0.35">
      <c r="A66" s="45"/>
      <c r="B66" s="219"/>
      <c r="C66" s="219"/>
      <c r="D66" s="219"/>
      <c r="E66" s="219"/>
      <c r="F66" s="219"/>
      <c r="H66" s="41"/>
    </row>
    <row r="67" spans="1:8" x14ac:dyDescent="0.35">
      <c r="A67" s="45"/>
      <c r="B67" s="219"/>
      <c r="C67" s="219"/>
      <c r="D67" s="219"/>
      <c r="E67" s="219"/>
      <c r="F67" s="219"/>
      <c r="H67" s="41"/>
    </row>
    <row r="68" spans="1:8" x14ac:dyDescent="0.35">
      <c r="A68" s="45"/>
      <c r="H68" s="41"/>
    </row>
    <row r="69" spans="1:8" x14ac:dyDescent="0.35">
      <c r="A69" s="45"/>
      <c r="H69" s="41"/>
    </row>
    <row r="70" spans="1:8" x14ac:dyDescent="0.35">
      <c r="A70" s="45"/>
      <c r="H70" s="41"/>
    </row>
    <row r="71" spans="1:8" x14ac:dyDescent="0.35">
      <c r="A71" s="45"/>
      <c r="H71" s="41"/>
    </row>
    <row r="72" spans="1:8" x14ac:dyDescent="0.35">
      <c r="A72" s="45"/>
      <c r="H72" s="41"/>
    </row>
    <row r="73" spans="1:8" x14ac:dyDescent="0.35">
      <c r="A73" s="45"/>
      <c r="H73" s="41"/>
    </row>
    <row r="74" spans="1:8" x14ac:dyDescent="0.35">
      <c r="A74" s="45"/>
      <c r="H74" s="41"/>
    </row>
    <row r="75" spans="1:8" x14ac:dyDescent="0.35">
      <c r="A75" s="45"/>
      <c r="H75" s="41"/>
    </row>
    <row r="76" spans="1:8" x14ac:dyDescent="0.35">
      <c r="A76" s="45"/>
      <c r="H76" s="41"/>
    </row>
    <row r="77" spans="1:8" x14ac:dyDescent="0.35">
      <c r="A77" s="45"/>
      <c r="H77" s="41"/>
    </row>
    <row r="78" spans="1:8" x14ac:dyDescent="0.35">
      <c r="A78" s="45"/>
      <c r="H78" s="41"/>
    </row>
    <row r="79" spans="1:8" x14ac:dyDescent="0.35">
      <c r="A79" s="45"/>
      <c r="H79" s="41"/>
    </row>
    <row r="80" spans="1:8" x14ac:dyDescent="0.35">
      <c r="A80" s="45"/>
      <c r="H80" s="41"/>
    </row>
    <row r="81" spans="1:8" x14ac:dyDescent="0.35">
      <c r="A81" s="45"/>
      <c r="H81" s="41"/>
    </row>
    <row r="82" spans="1:8" x14ac:dyDescent="0.35">
      <c r="A82" s="45"/>
      <c r="H82" s="41"/>
    </row>
    <row r="83" spans="1:8" x14ac:dyDescent="0.35">
      <c r="A83" s="45"/>
      <c r="H83" s="41"/>
    </row>
    <row r="84" spans="1:8" x14ac:dyDescent="0.35">
      <c r="A84" s="45"/>
      <c r="H84" s="41"/>
    </row>
    <row r="85" spans="1:8" x14ac:dyDescent="0.35">
      <c r="A85" s="45"/>
      <c r="H85" s="41"/>
    </row>
    <row r="86" spans="1:8" x14ac:dyDescent="0.35">
      <c r="A86" s="45"/>
      <c r="H86" s="41"/>
    </row>
    <row r="87" spans="1:8" x14ac:dyDescent="0.35">
      <c r="A87" s="45"/>
      <c r="H87" s="41"/>
    </row>
    <row r="88" spans="1:8" ht="15" thickBot="1" x14ac:dyDescent="0.4">
      <c r="A88" s="57"/>
      <c r="B88" s="47"/>
      <c r="C88" s="47"/>
      <c r="D88" s="47"/>
      <c r="E88" s="47"/>
      <c r="F88" s="47"/>
      <c r="G88" s="47"/>
      <c r="H88" s="48"/>
    </row>
  </sheetData>
  <mergeCells count="61">
    <mergeCell ref="A1:H1"/>
    <mergeCell ref="A2:H2"/>
    <mergeCell ref="A26:H26"/>
    <mergeCell ref="A6:H6"/>
    <mergeCell ref="A12:H12"/>
    <mergeCell ref="A13:H13"/>
    <mergeCell ref="B19:F19"/>
    <mergeCell ref="B17:F17"/>
    <mergeCell ref="B16:F16"/>
    <mergeCell ref="B21:F21"/>
    <mergeCell ref="B18:F18"/>
    <mergeCell ref="D14:F14"/>
    <mergeCell ref="A14:C14"/>
    <mergeCell ref="B15:F15"/>
    <mergeCell ref="B20:F20"/>
    <mergeCell ref="B60:F60"/>
    <mergeCell ref="B61:F61"/>
    <mergeCell ref="B62:F62"/>
    <mergeCell ref="B23:F23"/>
    <mergeCell ref="B24:F24"/>
    <mergeCell ref="B29:D29"/>
    <mergeCell ref="B25:F25"/>
    <mergeCell ref="C30:G30"/>
    <mergeCell ref="C31:G31"/>
    <mergeCell ref="A30:B31"/>
    <mergeCell ref="B27:D27"/>
    <mergeCell ref="B28:D28"/>
    <mergeCell ref="A22:A24"/>
    <mergeCell ref="B22:F22"/>
    <mergeCell ref="B63:F63"/>
    <mergeCell ref="B46:C46"/>
    <mergeCell ref="B48:E48"/>
    <mergeCell ref="B49:C49"/>
    <mergeCell ref="A33:H33"/>
    <mergeCell ref="B44:G44"/>
    <mergeCell ref="A35:H35"/>
    <mergeCell ref="B39:E39"/>
    <mergeCell ref="A41:E41"/>
    <mergeCell ref="A42:E42"/>
    <mergeCell ref="F41:G41"/>
    <mergeCell ref="F42:G42"/>
    <mergeCell ref="B36:E36"/>
    <mergeCell ref="B37:E37"/>
    <mergeCell ref="B38:E38"/>
    <mergeCell ref="B43:G43"/>
    <mergeCell ref="B64:F64"/>
    <mergeCell ref="B65:F65"/>
    <mergeCell ref="B66:F66"/>
    <mergeCell ref="B67:F67"/>
    <mergeCell ref="A45:H45"/>
    <mergeCell ref="B51:D51"/>
    <mergeCell ref="B52:D52"/>
    <mergeCell ref="D46:E46"/>
    <mergeCell ref="B47:C47"/>
    <mergeCell ref="B53:F53"/>
    <mergeCell ref="B54:F54"/>
    <mergeCell ref="B55:F55"/>
    <mergeCell ref="B56:F56"/>
    <mergeCell ref="B57:F57"/>
    <mergeCell ref="B59:F59"/>
    <mergeCell ref="B58:F58"/>
  </mergeCells>
  <phoneticPr fontId="8" type="noConversion"/>
  <pageMargins left="0.7083333333333333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374650</xdr:colOff>
                    <xdr:row>48</xdr:row>
                    <xdr:rowOff>203200</xdr:rowOff>
                  </from>
                  <to>
                    <xdr:col>1</xdr:col>
                    <xdr:colOff>584200</xdr:colOff>
                    <xdr:row>50</xdr:row>
                    <xdr:rowOff>31750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412750</xdr:colOff>
                    <xdr:row>48</xdr:row>
                    <xdr:rowOff>203200</xdr:rowOff>
                  </from>
                  <to>
                    <xdr:col>4</xdr:col>
                    <xdr:colOff>12700</xdr:colOff>
                    <xdr:row>50</xdr:row>
                    <xdr:rowOff>31750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
  <sheetViews>
    <sheetView workbookViewId="0"/>
  </sheetViews>
  <sheetFormatPr defaultColWidth="8.81640625" defaultRowHeight="12.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BCDC3A6A16954188B2312F7465396B" ma:contentTypeVersion="17" ma:contentTypeDescription="Create a new document." ma:contentTypeScope="" ma:versionID="b11631a7b120b7741dae91de3fc0ecc0">
  <xsd:schema xmlns:xsd="http://www.w3.org/2001/XMLSchema" xmlns:xs="http://www.w3.org/2001/XMLSchema" xmlns:p="http://schemas.microsoft.com/office/2006/metadata/properties" xmlns:ns2="42884725-0c37-4186-be61-6d7ef063fd1e" xmlns:ns3="8abcd6d2-2b31-4bfa-a655-162962330b46" targetNamespace="http://schemas.microsoft.com/office/2006/metadata/properties" ma:root="true" ma:fieldsID="6e66cb315ae9abb7a6220925a916a811" ns2:_="" ns3:_="">
    <xsd:import namespace="42884725-0c37-4186-be61-6d7ef063fd1e"/>
    <xsd:import namespace="8abcd6d2-2b31-4bfa-a655-162962330b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884725-0c37-4186-be61-6d7ef063f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192e86-8c81-4ea9-a438-9d79d66615d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bcd6d2-2b31-4bfa-a655-162962330b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566abb-b447-42fd-96ae-e6b74286b902}" ma:internalName="TaxCatchAll" ma:showField="CatchAllData" ma:web="8abcd6d2-2b31-4bfa-a655-162962330b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124D1-8348-40D5-94A2-FB2C13FFD750}">
  <ds:schemaRefs>
    <ds:schemaRef ds:uri="http://schemas.microsoft.com/sharepoint/v3/contenttype/forms"/>
  </ds:schemaRefs>
</ds:datastoreItem>
</file>

<file path=customXml/itemProps2.xml><?xml version="1.0" encoding="utf-8"?>
<ds:datastoreItem xmlns:ds="http://schemas.openxmlformats.org/officeDocument/2006/customXml" ds:itemID="{2AECBEE0-A175-4743-8919-F1D700B64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884725-0c37-4186-be61-6d7ef063fd1e"/>
    <ds:schemaRef ds:uri="8abcd6d2-2b31-4bfa-a655-162962330b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Interconnection Form</vt:lpstr>
      <vt:lpstr>Load Change Form</vt:lpstr>
      <vt:lpstr>Exhibit C</vt:lpstr>
      <vt:lpstr>'Customer Interconnection Form'!Print_Area</vt:lpstr>
      <vt:lpstr>'Load Change Form'!Print_Area</vt:lpstr>
    </vt:vector>
  </TitlesOfParts>
  <Company>ITC Transmission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Eddy</dc:creator>
  <cp:lastModifiedBy>Durr, LaMont</cp:lastModifiedBy>
  <cp:lastPrinted>2018-03-21T13:06:45Z</cp:lastPrinted>
  <dcterms:created xsi:type="dcterms:W3CDTF">2008-08-27T18:18:31Z</dcterms:created>
  <dcterms:modified xsi:type="dcterms:W3CDTF">2024-12-03T21:05:35Z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803b06d9bc964c3baf0825e6da0392a5</vt:lpwstr>
  </property>
</Properties>
</file>